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mlubbers\Documents\Bugwood Projects\Stop AB\"/>
    </mc:Choice>
  </mc:AlternateContent>
  <xr:revisionPtr revIDLastSave="0" documentId="8_{D65DA836-F322-4042-8E05-1DA742AA7292}" xr6:coauthVersionLast="36" xr6:coauthVersionMax="36" xr10:uidLastSave="{00000000-0000-0000-0000-000000000000}"/>
  <bookViews>
    <workbookView xWindow="0" yWindow="0" windowWidth="34320" windowHeight="17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6" i="1"/>
  <c r="E80" i="1" l="1"/>
  <c r="E71" i="1"/>
  <c r="E65" i="1"/>
  <c r="E56" i="1"/>
  <c r="E50" i="1"/>
  <c r="E42" i="1"/>
  <c r="E33" i="1"/>
  <c r="E21" i="1"/>
  <c r="E20" i="1"/>
  <c r="E14" i="1"/>
  <c r="E5" i="1"/>
  <c r="E4" i="1"/>
</calcChain>
</file>

<file path=xl/sharedStrings.xml><?xml version="1.0" encoding="utf-8"?>
<sst xmlns="http://schemas.openxmlformats.org/spreadsheetml/2006/main" count="104" uniqueCount="73">
  <si>
    <t>NY</t>
  </si>
  <si>
    <t>GA</t>
  </si>
  <si>
    <t>SC</t>
  </si>
  <si>
    <t>VA</t>
  </si>
  <si>
    <t>Qualtrix</t>
  </si>
  <si>
    <t xml:space="preserve">What type of production are you involved in? </t>
  </si>
  <si>
    <t xml:space="preserve">Response options </t>
  </si>
  <si>
    <t>Percentage</t>
  </si>
  <si>
    <t>N</t>
  </si>
  <si>
    <t xml:space="preserve">Have you had ambrosia beetle infestations in the last five years? </t>
  </si>
  <si>
    <t xml:space="preserve">If yes, most common time period of the year for attacks? </t>
  </si>
  <si>
    <t>Response options</t>
  </si>
  <si>
    <t xml:space="preserve">Can you estimate the number of trees infested by ambrosia beetles in the last five years? </t>
  </si>
  <si>
    <t>21</t>
  </si>
  <si>
    <t xml:space="preserve">In the last five years, provide an estimate of how many of those infested died or were culled. </t>
  </si>
  <si>
    <t xml:space="preserve"> </t>
  </si>
  <si>
    <t>22</t>
  </si>
  <si>
    <t xml:space="preserve">In the last five years, provide an estimate of how much you lost due to ambrosia beetle infestation: </t>
  </si>
  <si>
    <t>27</t>
  </si>
  <si>
    <t xml:space="preserve">The amount of loss is what percentage of your farm income within the last 5 years? </t>
  </si>
  <si>
    <t xml:space="preserve">A - less than 1% </t>
  </si>
  <si>
    <t xml:space="preserve">B - between 1% and 2% </t>
  </si>
  <si>
    <t xml:space="preserve">C - between 2% and 5% </t>
  </si>
  <si>
    <t xml:space="preserve">D - between 5% and 10% </t>
  </si>
  <si>
    <t xml:space="preserve">E - more than 10% </t>
  </si>
  <si>
    <t>20</t>
  </si>
  <si>
    <t xml:space="preserve">Do you monitor for ambrosia beetle activity? </t>
  </si>
  <si>
    <t>29</t>
  </si>
  <si>
    <t xml:space="preserve">Do you manage (spray) for ambrosia beetles? </t>
  </si>
  <si>
    <t>31</t>
  </si>
  <si>
    <t>In the last five years, provide an estimate of the total amount spent to manage your ambrosia beetle infestation (labor and materials for monitoring, spraying, etc.)</t>
  </si>
  <si>
    <t>23</t>
  </si>
  <si>
    <t>How many total acres do you have in production?</t>
  </si>
  <si>
    <t xml:space="preserve">A - less than 100 </t>
  </si>
  <si>
    <t>B - 100 to 250</t>
  </si>
  <si>
    <t xml:space="preserve">C - between 250 and 500 </t>
  </si>
  <si>
    <t xml:space="preserve">D - between 500 and 1000 </t>
  </si>
  <si>
    <t xml:space="preserve">E - more than 1000 </t>
  </si>
  <si>
    <t>Never</t>
  </si>
  <si>
    <t>Rarely (once in past 5 years)</t>
  </si>
  <si>
    <t>Sometimes (every 2 years)</t>
  </si>
  <si>
    <t>Often (once every year)</t>
  </si>
  <si>
    <t xml:space="preserve">Frequently (more than once in a year) </t>
  </si>
  <si>
    <t>Ornamental nursery</t>
  </si>
  <si>
    <t xml:space="preserve">Tree fruit            (apple, peach) </t>
  </si>
  <si>
    <t xml:space="preserve">Tree nuts           (pecans, walnuts, almonds, etc.) </t>
  </si>
  <si>
    <t>Early spring (Feb – March)</t>
  </si>
  <si>
    <t>Late Spring (April – mid May)</t>
  </si>
  <si>
    <t>Early Summer (Late May – early June)</t>
  </si>
  <si>
    <t>Late Summer (July – August)</t>
  </si>
  <si>
    <t xml:space="preserve">Fall (September – October) </t>
  </si>
  <si>
    <t>Minimal     (1 to 5)</t>
  </si>
  <si>
    <t>Some                    (5 to 10)</t>
  </si>
  <si>
    <t>Much                   (11 to 20)</t>
  </si>
  <si>
    <t>A Lot                    (21 to 30)</t>
  </si>
  <si>
    <t>d</t>
  </si>
  <si>
    <t xml:space="preserve">Major Extensive Damage (30+) </t>
  </si>
  <si>
    <t>1-10%</t>
  </si>
  <si>
    <t xml:space="preserve">11-20% </t>
  </si>
  <si>
    <t xml:space="preserve">21-30% </t>
  </si>
  <si>
    <t xml:space="preserve">&gt;30% </t>
  </si>
  <si>
    <t>&lt;$500</t>
  </si>
  <si>
    <t>$501-$1,000</t>
  </si>
  <si>
    <t>$1,001-$5,000</t>
  </si>
  <si>
    <t>$5,001-$10,000</t>
  </si>
  <si>
    <t>$10,000+</t>
  </si>
  <si>
    <t xml:space="preserve">Yes </t>
  </si>
  <si>
    <t xml:space="preserve">No </t>
  </si>
  <si>
    <t xml:space="preserve">&lt;$100 </t>
  </si>
  <si>
    <t xml:space="preserve">$101-$500 </t>
  </si>
  <si>
    <t xml:space="preserve">$501-$1000 </t>
  </si>
  <si>
    <t xml:space="preserve">$1000+ </t>
  </si>
  <si>
    <t>I''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</si>
</sst>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2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/>
    </xf>
    <xf numFmtId="9" fontId="2" fillId="3" borderId="0" xfId="0" applyNumberFormat="1" applyFon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49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vertic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/>
    <xf numFmtId="1" fontId="0" fillId="0" borderId="0" xfId="0" applyNumberFormat="1"/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Calibri (Body)"/>
                <a:ea typeface="+mn-ea"/>
                <a:cs typeface="Arial" panose="020B0604020202020204" pitchFamily="34" charset="0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Calibri (Body)"/>
              </a:rPr>
              <a:t>Have you had ambrosia beetle infestations in the last five years?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Calibri (Body)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74451013907959"/>
          <c:y val="0.24099430553636936"/>
          <c:w val="0.8611582182120473"/>
          <c:h val="0.4916811714325183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Never</c:v>
                </c:pt>
                <c:pt idx="1">
                  <c:v>Rarely (once in past 5 years)</c:v>
                </c:pt>
                <c:pt idx="2">
                  <c:v>Sometimes (every 2 years)</c:v>
                </c:pt>
                <c:pt idx="3">
                  <c:v>Often (once every year)</c:v>
                </c:pt>
                <c:pt idx="4">
                  <c:v>Frequently (more than once in a year) </c:v>
                </c:pt>
              </c:strCache>
            </c:strRef>
          </c:cat>
          <c:val>
            <c:numRef>
              <c:f>Sheet1!$B$11:$B$15</c:f>
            </c:numRef>
          </c:val>
          <c:extLst>
            <c:ext xmlns:c16="http://schemas.microsoft.com/office/drawing/2014/chart" uri="{C3380CC4-5D6E-409C-BE32-E72D297353CC}">
              <c16:uniqueId val="{00000000-4D2A-409A-A7E6-11ED52A099A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516149557283056E-17"/>
                  <c:y val="-0.174256824372904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B0-42F2-A7ED-881FFE4650EA}"/>
                </c:ext>
              </c:extLst>
            </c:dLbl>
            <c:dLbl>
              <c:idx val="1"/>
              <c:layout>
                <c:manualLayout>
                  <c:x val="-2.3472434305831405E-3"/>
                  <c:y val="-0.143277833373276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B0-42F2-A7ED-881FFE4650EA}"/>
                </c:ext>
              </c:extLst>
            </c:dLbl>
            <c:dLbl>
              <c:idx val="2"/>
              <c:layout>
                <c:manualLayout>
                  <c:x val="0"/>
                  <c:y val="-5.8085608124301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B0-42F2-A7ED-881FFE4650EA}"/>
                </c:ext>
              </c:extLst>
            </c:dLbl>
            <c:dLbl>
              <c:idx val="3"/>
              <c:layout>
                <c:manualLayout>
                  <c:x val="2.3472434305831405E-3"/>
                  <c:y val="-6.9702729749161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0-42F2-A7ED-881FFE4650EA}"/>
                </c:ext>
              </c:extLst>
            </c:dLbl>
            <c:dLbl>
              <c:idx val="4"/>
              <c:layout>
                <c:manualLayout>
                  <c:x val="-1.7212919645826445E-16"/>
                  <c:y val="-5.8085608124301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B0-42F2-A7ED-881FFE46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Never</c:v>
                </c:pt>
                <c:pt idx="1">
                  <c:v>Rarely (once in past 5 years)</c:v>
                </c:pt>
                <c:pt idx="2">
                  <c:v>Sometimes (every 2 years)</c:v>
                </c:pt>
                <c:pt idx="3">
                  <c:v>Often (once every year)</c:v>
                </c:pt>
                <c:pt idx="4">
                  <c:v>Frequently (more than once in a year) </c:v>
                </c:pt>
              </c:strCache>
            </c:strRef>
          </c:cat>
          <c:val>
            <c:numRef>
              <c:f>Sheet1!$C$11:$C$15</c:f>
              <c:numCache>
                <c:formatCode>0%</c:formatCode>
                <c:ptCount val="5"/>
                <c:pt idx="0">
                  <c:v>0.48333333333333334</c:v>
                </c:pt>
                <c:pt idx="1">
                  <c:v>0.41666666666666669</c:v>
                </c:pt>
                <c:pt idx="2">
                  <c:v>1.6666666666666666E-2</c:v>
                </c:pt>
                <c:pt idx="3">
                  <c:v>8.3333333333333329E-2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A-409A-A7E6-11ED52A099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33228560"/>
        <c:axId val="933225648"/>
      </c:barChart>
      <c:catAx>
        <c:axId val="93322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3225648"/>
        <c:crosses val="autoZero"/>
        <c:auto val="1"/>
        <c:lblAlgn val="ctr"/>
        <c:lblOffset val="100"/>
        <c:noMultiLvlLbl val="0"/>
      </c:catAx>
      <c:valAx>
        <c:axId val="9332256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3228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type of production are you involved in?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4853856000563"/>
          <c:y val="0.23178943810813057"/>
          <c:w val="0.85429083669394956"/>
          <c:h val="0.51091998494927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Sheet1!$A$4:$A$6</c:f>
              <c:strCache>
                <c:ptCount val="3"/>
                <c:pt idx="0">
                  <c:v>Tree fruit            (apple, peach) </c:v>
                </c:pt>
                <c:pt idx="1">
                  <c:v>Ornamental nursery</c:v>
                </c:pt>
                <c:pt idx="2">
                  <c:v>Tree nuts           (pecans, walnuts, almonds, etc.) </c:v>
                </c:pt>
              </c:strCache>
            </c:strRef>
          </c:cat>
          <c:val>
            <c:numRef>
              <c:f>Sheet1!$D$4:$D$6</c:f>
              <c:numCache>
                <c:formatCode>0%</c:formatCode>
                <c:ptCount val="3"/>
                <c:pt idx="0">
                  <c:v>5.8823529411764705E-2</c:v>
                </c:pt>
                <c:pt idx="1">
                  <c:v>0.88235294117647056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A-4806-8A87-C171191BB4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4522208"/>
        <c:axId val="1594520128"/>
      </c:barChart>
      <c:catAx>
        <c:axId val="159452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520128"/>
        <c:crosses val="autoZero"/>
        <c:auto val="1"/>
        <c:lblAlgn val="ctr"/>
        <c:lblOffset val="100"/>
        <c:noMultiLvlLbl val="0"/>
      </c:catAx>
      <c:valAx>
        <c:axId val="15945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522208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Have you had ambrosia beetle infestations in the last five years?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69775404707848"/>
          <c:y val="0.25138768747803852"/>
          <c:w val="0.86669951412872259"/>
          <c:h val="0.43954237913034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Never</c:v>
                </c:pt>
                <c:pt idx="1">
                  <c:v>Rarely (once in past 5 years)</c:v>
                </c:pt>
                <c:pt idx="2">
                  <c:v>Sometimes (every 2 years)</c:v>
                </c:pt>
                <c:pt idx="3">
                  <c:v>Often (once every year)</c:v>
                </c:pt>
                <c:pt idx="4">
                  <c:v>Frequently (more than once in a year) </c:v>
                </c:pt>
              </c:strCache>
            </c:strRef>
          </c:cat>
          <c:val>
            <c:numRef>
              <c:f>Sheet1!$D$11:$D$15</c:f>
              <c:numCache>
                <c:formatCode>0%</c:formatCode>
                <c:ptCount val="5"/>
                <c:pt idx="0">
                  <c:v>0.53333333333333333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0.13333333333333333</c:v>
                </c:pt>
                <c:pt idx="4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7-4347-A1A1-24A8208E91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3901056"/>
        <c:axId val="1483901472"/>
      </c:barChart>
      <c:catAx>
        <c:axId val="14839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901472"/>
        <c:crosses val="autoZero"/>
        <c:auto val="1"/>
        <c:lblAlgn val="ctr"/>
        <c:lblOffset val="100"/>
        <c:noMultiLvlLbl val="0"/>
      </c:catAx>
      <c:valAx>
        <c:axId val="1483901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90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yes, most common time period of the year for attacks?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Early spring (Feb – March)</c:v>
                </c:pt>
                <c:pt idx="1">
                  <c:v>Late Spring (April – mid May)</c:v>
                </c:pt>
                <c:pt idx="2">
                  <c:v>Early Summer (Late May – early June)</c:v>
                </c:pt>
                <c:pt idx="3">
                  <c:v>Late Summer (July – August)</c:v>
                </c:pt>
                <c:pt idx="4">
                  <c:v>Fall (September – October) </c:v>
                </c:pt>
              </c:strCache>
            </c:strRef>
          </c:cat>
          <c:val>
            <c:numRef>
              <c:f>Sheet1!$D$20:$D$24</c:f>
              <c:numCache>
                <c:formatCode>0%</c:formatCode>
                <c:ptCount val="5"/>
                <c:pt idx="0">
                  <c:v>0.5</c:v>
                </c:pt>
                <c:pt idx="1">
                  <c:v>0.33333333333333331</c:v>
                </c:pt>
                <c:pt idx="2">
                  <c:v>8.3333333333333329E-2</c:v>
                </c:pt>
                <c:pt idx="3">
                  <c:v>0</c:v>
                </c:pt>
                <c:pt idx="4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0-4040-9D0E-A2981B0A8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02418000"/>
        <c:axId val="1402416336"/>
      </c:barChart>
      <c:catAx>
        <c:axId val="140241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416336"/>
        <c:crosses val="autoZero"/>
        <c:auto val="1"/>
        <c:lblAlgn val="ctr"/>
        <c:lblOffset val="100"/>
        <c:noMultiLvlLbl val="0"/>
      </c:catAx>
      <c:valAx>
        <c:axId val="1402416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41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 you estimate the number of trees infested by ambrosia beetles in the last five years?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Sheet1!$A$29:$A$33</c:f>
              <c:strCache>
                <c:ptCount val="5"/>
                <c:pt idx="0">
                  <c:v>Minimal     (1 to 5)</c:v>
                </c:pt>
                <c:pt idx="1">
                  <c:v>Some                    (5 to 10)</c:v>
                </c:pt>
                <c:pt idx="2">
                  <c:v>Much                   (11 to 20)</c:v>
                </c:pt>
                <c:pt idx="3">
                  <c:v>A Lot                    (21 to 30)</c:v>
                </c:pt>
                <c:pt idx="4">
                  <c:v>Major Extensive Damage (30+) </c:v>
                </c:pt>
              </c:strCache>
            </c:strRef>
          </c:cat>
          <c:val>
            <c:numRef>
              <c:f>Sheet1!$D$29:$D$33</c:f>
              <c:numCache>
                <c:formatCode>0%</c:formatCode>
                <c:ptCount val="5"/>
                <c:pt idx="0">
                  <c:v>0.1111111111111111</c:v>
                </c:pt>
                <c:pt idx="1">
                  <c:v>0</c:v>
                </c:pt>
                <c:pt idx="2">
                  <c:v>0.22222222222222221</c:v>
                </c:pt>
                <c:pt idx="3">
                  <c:v>0.1111111111111111</c:v>
                </c:pt>
                <c:pt idx="4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F-43CF-8100-602FDDA5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9212880"/>
        <c:axId val="1439216624"/>
      </c:barChart>
      <c:catAx>
        <c:axId val="14392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16624"/>
        <c:crosses val="autoZero"/>
        <c:auto val="1"/>
        <c:lblAlgn val="ctr"/>
        <c:lblOffset val="100"/>
        <c:noMultiLvlLbl val="0"/>
      </c:catAx>
      <c:valAx>
        <c:axId val="14392166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1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the last five years, provide an estimate of how many of those infested died or were culled.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Sheet1!$A$38:$A$42</c:f>
              <c:strCache>
                <c:ptCount val="5"/>
                <c:pt idx="0">
                  <c:v>0%</c:v>
                </c:pt>
                <c:pt idx="1">
                  <c:v>1-10%</c:v>
                </c:pt>
                <c:pt idx="2">
                  <c:v>11-20% </c:v>
                </c:pt>
                <c:pt idx="3">
                  <c:v>21-30% </c:v>
                </c:pt>
                <c:pt idx="4">
                  <c:v>&gt;30% </c:v>
                </c:pt>
              </c:strCache>
            </c:strRef>
          </c:cat>
          <c:val>
            <c:numRef>
              <c:f>Sheet1!$D$38:$D$42</c:f>
              <c:numCache>
                <c:formatCode>0%</c:formatCode>
                <c:ptCount val="5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9-4148-9EB7-04223928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4873328"/>
        <c:axId val="1434868336"/>
      </c:barChart>
      <c:catAx>
        <c:axId val="143487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868336"/>
        <c:crosses val="autoZero"/>
        <c:auto val="1"/>
        <c:lblAlgn val="ctr"/>
        <c:lblOffset val="100"/>
        <c:noMultiLvlLbl val="0"/>
      </c:catAx>
      <c:valAx>
        <c:axId val="1434868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87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In the last five years, provide an estimate of how much you lost due to ambrosia beetle infestation?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Sheet1!$A$47:$A$51</c:f>
              <c:strCache>
                <c:ptCount val="5"/>
                <c:pt idx="0">
                  <c:v>&lt;$500</c:v>
                </c:pt>
                <c:pt idx="1">
                  <c:v>$501-$1,000</c:v>
                </c:pt>
                <c:pt idx="2">
                  <c:v>$1,001-$5,000</c:v>
                </c:pt>
                <c:pt idx="3">
                  <c:v>$5,001-$10,000</c:v>
                </c:pt>
                <c:pt idx="4">
                  <c:v>$10,000+</c:v>
                </c:pt>
              </c:strCache>
            </c:strRef>
          </c:cat>
          <c:val>
            <c:numRef>
              <c:f>Sheet1!$D$47:$D$51</c:f>
              <c:numCache>
                <c:formatCode>0%</c:formatCode>
                <c:ptCount val="5"/>
                <c:pt idx="0">
                  <c:v>0.33333333333333331</c:v>
                </c:pt>
                <c:pt idx="1">
                  <c:v>0.22222222222222221</c:v>
                </c:pt>
                <c:pt idx="2">
                  <c:v>0.22222222222222221</c:v>
                </c:pt>
                <c:pt idx="3">
                  <c:v>0.22222222222222221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C-4C48-9A04-B55EC55A0E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5090144"/>
        <c:axId val="1695095552"/>
      </c:barChart>
      <c:catAx>
        <c:axId val="16950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095552"/>
        <c:crosses val="autoZero"/>
        <c:auto val="1"/>
        <c:lblAlgn val="ctr"/>
        <c:lblOffset val="100"/>
        <c:noMultiLvlLbl val="0"/>
      </c:catAx>
      <c:valAx>
        <c:axId val="16950955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090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Do you monitor for ambrosia beetle activity?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Sheet1!$A$65:$A$66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Sheet1!$D$65:$D$66</c:f>
              <c:numCache>
                <c:formatCode>0%</c:formatCode>
                <c:ptCount val="2"/>
                <c:pt idx="0">
                  <c:v>0.69230769230769229</c:v>
                </c:pt>
                <c:pt idx="1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0-48C2-B3C6-5D10B79D1F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5284768"/>
        <c:axId val="1355281856"/>
      </c:barChart>
      <c:catAx>
        <c:axId val="13552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281856"/>
        <c:crosses val="autoZero"/>
        <c:auto val="1"/>
        <c:lblAlgn val="ctr"/>
        <c:lblOffset val="100"/>
        <c:noMultiLvlLbl val="0"/>
      </c:catAx>
      <c:valAx>
        <c:axId val="13552818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2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Do you manage (spray) for ambrosia beetles?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Sheet1!$A$71:$A$72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Sheet1!$D$71:$D$72</c:f>
              <c:numCache>
                <c:formatCode>0%</c:formatCode>
                <c:ptCount val="2"/>
                <c:pt idx="0">
                  <c:v>0.73333333333333328</c:v>
                </c:pt>
                <c:pt idx="1">
                  <c:v>0.26666666666666666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A-4122-979B-7CF0A51256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3755744"/>
        <c:axId val="1803752000"/>
      </c:barChart>
      <c:catAx>
        <c:axId val="18037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752000"/>
        <c:crosses val="autoZero"/>
        <c:auto val="1"/>
        <c:lblAlgn val="ctr"/>
        <c:lblOffset val="100"/>
        <c:noMultiLvlLbl val="0"/>
      </c:catAx>
      <c:valAx>
        <c:axId val="18037520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75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In the last five years, provide an estimate of the total amount spent to manage your ambrosia beetle infestation (labor and materials for monitoring, spraying, etc.)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Sheet1!$A$77:$A$80</c:f>
              <c:strCache>
                <c:ptCount val="4"/>
                <c:pt idx="0">
                  <c:v>&lt;$100 </c:v>
                </c:pt>
                <c:pt idx="1">
                  <c:v>$101-$500 </c:v>
                </c:pt>
                <c:pt idx="2">
                  <c:v>$501-$1000 </c:v>
                </c:pt>
                <c:pt idx="3">
                  <c:v>$1000+ </c:v>
                </c:pt>
              </c:strCache>
            </c:strRef>
          </c:cat>
          <c:val>
            <c:numRef>
              <c:f>Sheet1!$D$77:$D$80</c:f>
              <c:numCache>
                <c:formatCode>0%</c:formatCode>
                <c:ptCount val="4"/>
                <c:pt idx="0">
                  <c:v>0.21428571428571427</c:v>
                </c:pt>
                <c:pt idx="1">
                  <c:v>0.14285714285714285</c:v>
                </c:pt>
                <c:pt idx="2">
                  <c:v>0.14285714285714285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F-4837-8294-A355C30A2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0699568"/>
        <c:axId val="1680697904"/>
      </c:barChart>
      <c:catAx>
        <c:axId val="168069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697904"/>
        <c:crosses val="autoZero"/>
        <c:auto val="1"/>
        <c:lblAlgn val="ctr"/>
        <c:lblOffset val="100"/>
        <c:noMultiLvlLbl val="0"/>
      </c:catAx>
      <c:valAx>
        <c:axId val="1680697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69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type of production are you involved in?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88553386782009"/>
          <c:y val="0.23268429693589646"/>
          <c:w val="0.85102394704796414"/>
          <c:h val="0.520516852992996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Sheet1!$A$4:$A$6</c:f>
              <c:strCache>
                <c:ptCount val="3"/>
                <c:pt idx="0">
                  <c:v>Tree fruit            (apple, peach) </c:v>
                </c:pt>
                <c:pt idx="1">
                  <c:v>Ornamental nursery</c:v>
                </c:pt>
                <c:pt idx="2">
                  <c:v>Tree nuts           (pecans, walnuts, almonds, etc.) </c:v>
                </c:pt>
              </c:strCache>
            </c:strRef>
          </c:cat>
          <c:val>
            <c:numRef>
              <c:f>Sheet1!$B$4:$B$6</c:f>
            </c:numRef>
          </c:val>
          <c:extLst>
            <c:ext xmlns:c16="http://schemas.microsoft.com/office/drawing/2014/chart" uri="{C3380CC4-5D6E-409C-BE32-E72D297353CC}">
              <c16:uniqueId val="{00000000-AD59-449C-810A-3982D37A896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9.63344659839207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59-449C-810A-3982D37A8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Sheet1!$A$4:$A$6</c:f>
              <c:strCache>
                <c:ptCount val="3"/>
                <c:pt idx="0">
                  <c:v>Tree fruit            (apple, peach) </c:v>
                </c:pt>
                <c:pt idx="1">
                  <c:v>Ornamental nursery</c:v>
                </c:pt>
                <c:pt idx="2">
                  <c:v>Tree nuts           (pecans, walnuts, almonds, etc.) </c:v>
                </c:pt>
              </c:strCache>
            </c:strRef>
          </c:cat>
          <c:val>
            <c:numRef>
              <c:f>Sheet1!$C$4:$C$6</c:f>
              <c:numCache>
                <c:formatCode>0%</c:formatCode>
                <c:ptCount val="3"/>
                <c:pt idx="0">
                  <c:v>7.5757575757575801E-2</c:v>
                </c:pt>
                <c:pt idx="1">
                  <c:v>1.5151515151515152E-2</c:v>
                </c:pt>
                <c:pt idx="2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9-449C-810A-3982D37A89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3955456"/>
        <c:axId val="383958368"/>
      </c:barChart>
      <c:catAx>
        <c:axId val="3839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58368"/>
        <c:crosses val="autoZero"/>
        <c:auto val="1"/>
        <c:lblAlgn val="ctr"/>
        <c:lblOffset val="100"/>
        <c:noMultiLvlLbl val="0"/>
      </c:catAx>
      <c:valAx>
        <c:axId val="3839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55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yes, most common time period of the year for attacks?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19495592232827"/>
          <c:y val="0.24543780721612962"/>
          <c:w val="0.85435559707699438"/>
          <c:h val="0.43114785752621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Early spring (Feb – March)</c:v>
                </c:pt>
                <c:pt idx="1">
                  <c:v>Late Spring (April – mid May)</c:v>
                </c:pt>
                <c:pt idx="2">
                  <c:v>Early Summer (Late May – early June)</c:v>
                </c:pt>
                <c:pt idx="3">
                  <c:v>Late Summer (July – August)</c:v>
                </c:pt>
                <c:pt idx="4">
                  <c:v>Fall (September – October) </c:v>
                </c:pt>
              </c:strCache>
            </c:strRef>
          </c:cat>
          <c:val>
            <c:numRef>
              <c:f>Sheet1!$B$20:$B$24</c:f>
            </c:numRef>
          </c:val>
          <c:extLst>
            <c:ext xmlns:c16="http://schemas.microsoft.com/office/drawing/2014/chart" uri="{C3380CC4-5D6E-409C-BE32-E72D297353CC}">
              <c16:uniqueId val="{00000000-C807-4B1B-8038-9D344A36A3B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Early spring (Feb – March)</c:v>
                </c:pt>
                <c:pt idx="1">
                  <c:v>Late Spring (April – mid May)</c:v>
                </c:pt>
                <c:pt idx="2">
                  <c:v>Early Summer (Late May – early June)</c:v>
                </c:pt>
                <c:pt idx="3">
                  <c:v>Late Summer (July – August)</c:v>
                </c:pt>
                <c:pt idx="4">
                  <c:v>Fall (September – October) </c:v>
                </c:pt>
              </c:strCache>
            </c:strRef>
          </c:cat>
          <c:val>
            <c:numRef>
              <c:f>Sheet1!$C$20:$C$24</c:f>
              <c:numCache>
                <c:formatCode>0%</c:formatCode>
                <c:ptCount val="5"/>
                <c:pt idx="0">
                  <c:v>0.60606060606060608</c:v>
                </c:pt>
                <c:pt idx="1">
                  <c:v>0.33333333333333331</c:v>
                </c:pt>
                <c:pt idx="2">
                  <c:v>6.0606060606060608E-2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07-4B1B-8038-9D344A36A3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6065392"/>
        <c:axId val="1176068304"/>
      </c:barChart>
      <c:catAx>
        <c:axId val="11760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068304"/>
        <c:crosses val="autoZero"/>
        <c:auto val="1"/>
        <c:lblAlgn val="ctr"/>
        <c:lblOffset val="100"/>
        <c:noMultiLvlLbl val="0"/>
      </c:catAx>
      <c:valAx>
        <c:axId val="1176068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06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 you estimate the number of trees infested by ambrosia beetles in the last five years?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Sheet1!$A$29:$A$33</c:f>
              <c:strCache>
                <c:ptCount val="5"/>
                <c:pt idx="0">
                  <c:v>Minimal     (1 to 5)</c:v>
                </c:pt>
                <c:pt idx="1">
                  <c:v>Some                    (5 to 10)</c:v>
                </c:pt>
                <c:pt idx="2">
                  <c:v>Much                   (11 to 20)</c:v>
                </c:pt>
                <c:pt idx="3">
                  <c:v>A Lot                    (21 to 30)</c:v>
                </c:pt>
                <c:pt idx="4">
                  <c:v>Major Extensive Damage (30+) </c:v>
                </c:pt>
              </c:strCache>
            </c:strRef>
          </c:cat>
          <c:val>
            <c:numRef>
              <c:f>Sheet1!$B$29:$B$33</c:f>
            </c:numRef>
          </c:val>
          <c:extLst>
            <c:ext xmlns:c16="http://schemas.microsoft.com/office/drawing/2014/chart" uri="{C3380CC4-5D6E-409C-BE32-E72D297353CC}">
              <c16:uniqueId val="{00000000-F969-4DC4-B796-7BF5023B94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Sheet1!$A$29:$A$33</c:f>
              <c:strCache>
                <c:ptCount val="5"/>
                <c:pt idx="0">
                  <c:v>Minimal     (1 to 5)</c:v>
                </c:pt>
                <c:pt idx="1">
                  <c:v>Some                    (5 to 10)</c:v>
                </c:pt>
                <c:pt idx="2">
                  <c:v>Much                   (11 to 20)</c:v>
                </c:pt>
                <c:pt idx="3">
                  <c:v>A Lot                    (21 to 30)</c:v>
                </c:pt>
                <c:pt idx="4">
                  <c:v>Major Extensive Damage (30+) </c:v>
                </c:pt>
              </c:strCache>
            </c:strRef>
          </c:cat>
          <c:val>
            <c:numRef>
              <c:f>Sheet1!$C$29:$C$33</c:f>
              <c:numCache>
                <c:formatCode>0%</c:formatCode>
                <c:ptCount val="5"/>
                <c:pt idx="0">
                  <c:v>0.34375</c:v>
                </c:pt>
                <c:pt idx="1">
                  <c:v>0.15625</c:v>
                </c:pt>
                <c:pt idx="2">
                  <c:v>0.21875</c:v>
                </c:pt>
                <c:pt idx="3">
                  <c:v>6.25E-2</c:v>
                </c:pt>
                <c:pt idx="4">
                  <c:v>0.21875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9-4DC4-B796-7BF5023B94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90135184"/>
        <c:axId val="1390135600"/>
      </c:barChart>
      <c:catAx>
        <c:axId val="139013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135600"/>
        <c:crosses val="autoZero"/>
        <c:auto val="1"/>
        <c:lblAlgn val="ctr"/>
        <c:lblOffset val="100"/>
        <c:noMultiLvlLbl val="0"/>
      </c:catAx>
      <c:valAx>
        <c:axId val="1390135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13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the last five years, provide an estimate of how many of those infested died or were culled.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Sheet1!$A$38:$A$42</c:f>
              <c:strCache>
                <c:ptCount val="5"/>
                <c:pt idx="0">
                  <c:v>0%</c:v>
                </c:pt>
                <c:pt idx="1">
                  <c:v>1-10%</c:v>
                </c:pt>
                <c:pt idx="2">
                  <c:v>11-20% </c:v>
                </c:pt>
                <c:pt idx="3">
                  <c:v>21-30% </c:v>
                </c:pt>
                <c:pt idx="4">
                  <c:v>&gt;30% </c:v>
                </c:pt>
              </c:strCache>
            </c:strRef>
          </c:cat>
          <c:val>
            <c:numRef>
              <c:f>Sheet1!$B$38:$B$42</c:f>
            </c:numRef>
          </c:val>
          <c:extLst>
            <c:ext xmlns:c16="http://schemas.microsoft.com/office/drawing/2014/chart" uri="{C3380CC4-5D6E-409C-BE32-E72D297353CC}">
              <c16:uniqueId val="{00000000-7CCB-4947-9334-62EAA0F5A72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Sheet1!$A$38:$A$42</c:f>
              <c:strCache>
                <c:ptCount val="5"/>
                <c:pt idx="0">
                  <c:v>0%</c:v>
                </c:pt>
                <c:pt idx="1">
                  <c:v>1-10%</c:v>
                </c:pt>
                <c:pt idx="2">
                  <c:v>11-20% </c:v>
                </c:pt>
                <c:pt idx="3">
                  <c:v>21-30% </c:v>
                </c:pt>
                <c:pt idx="4">
                  <c:v>&gt;30% </c:v>
                </c:pt>
              </c:strCache>
            </c:strRef>
          </c:cat>
          <c:val>
            <c:numRef>
              <c:f>Sheet1!$C$38:$C$42</c:f>
              <c:numCache>
                <c:formatCode>0%</c:formatCode>
                <c:ptCount val="5"/>
                <c:pt idx="0">
                  <c:v>0.21052631578947367</c:v>
                </c:pt>
                <c:pt idx="1">
                  <c:v>0.47368421052631576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B-4947-9334-62EAA0F5A7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4028224"/>
        <c:axId val="374031552"/>
      </c:barChart>
      <c:catAx>
        <c:axId val="3740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031552"/>
        <c:crosses val="autoZero"/>
        <c:auto val="1"/>
        <c:lblAlgn val="ctr"/>
        <c:lblOffset val="100"/>
        <c:noMultiLvlLbl val="0"/>
      </c:catAx>
      <c:valAx>
        <c:axId val="3740315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02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the last five years, provide an estimate of how much you lost due to ambrosia beetle infestation?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Sheet1!$A$47:$A$51</c:f>
              <c:strCache>
                <c:ptCount val="5"/>
                <c:pt idx="0">
                  <c:v>&lt;$500</c:v>
                </c:pt>
                <c:pt idx="1">
                  <c:v>$501-$1,000</c:v>
                </c:pt>
                <c:pt idx="2">
                  <c:v>$1,001-$5,000</c:v>
                </c:pt>
                <c:pt idx="3">
                  <c:v>$5,001-$10,000</c:v>
                </c:pt>
                <c:pt idx="4">
                  <c:v>$10,000+</c:v>
                </c:pt>
              </c:strCache>
            </c:strRef>
          </c:cat>
          <c:val>
            <c:numRef>
              <c:f>Sheet1!$B$47:$B$51</c:f>
            </c:numRef>
          </c:val>
          <c:extLst>
            <c:ext xmlns:c16="http://schemas.microsoft.com/office/drawing/2014/chart" uri="{C3380CC4-5D6E-409C-BE32-E72D297353CC}">
              <c16:uniqueId val="{00000000-4EC3-4CB4-9816-A88AB5537B1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Sheet1!$A$47:$A$51</c:f>
              <c:strCache>
                <c:ptCount val="5"/>
                <c:pt idx="0">
                  <c:v>&lt;$500</c:v>
                </c:pt>
                <c:pt idx="1">
                  <c:v>$501-$1,000</c:v>
                </c:pt>
                <c:pt idx="2">
                  <c:v>$1,001-$5,000</c:v>
                </c:pt>
                <c:pt idx="3">
                  <c:v>$5,001-$10,000</c:v>
                </c:pt>
                <c:pt idx="4">
                  <c:v>$10,000+</c:v>
                </c:pt>
              </c:strCache>
            </c:strRef>
          </c:cat>
          <c:val>
            <c:numRef>
              <c:f>Sheet1!$C$47:$C$51</c:f>
              <c:numCache>
                <c:formatCode>0.00%</c:formatCode>
                <c:ptCount val="5"/>
                <c:pt idx="0">
                  <c:v>0.55555555555555558</c:v>
                </c:pt>
                <c:pt idx="1">
                  <c:v>0.1388888888888889</c:v>
                </c:pt>
                <c:pt idx="2">
                  <c:v>0.22222222222222221</c:v>
                </c:pt>
                <c:pt idx="3">
                  <c:v>5.5555555555555552E-2</c:v>
                </c:pt>
                <c:pt idx="4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3-4CB4-9816-A88AB5537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7347568"/>
        <c:axId val="1137342992"/>
      </c:barChart>
      <c:catAx>
        <c:axId val="11373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342992"/>
        <c:crosses val="autoZero"/>
        <c:auto val="1"/>
        <c:lblAlgn val="ctr"/>
        <c:lblOffset val="100"/>
        <c:noMultiLvlLbl val="0"/>
      </c:catAx>
      <c:valAx>
        <c:axId val="113734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34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monitor for ambrosia beetle activity?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Sheet1!$A$65:$A$66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Sheet1!$B$65:$B$66</c:f>
            </c:numRef>
          </c:val>
          <c:extLst>
            <c:ext xmlns:c16="http://schemas.microsoft.com/office/drawing/2014/chart" uri="{C3380CC4-5D6E-409C-BE32-E72D297353CC}">
              <c16:uniqueId val="{00000000-9212-498C-99C4-25DE8EF1023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Sheet1!$A$65:$A$66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Sheet1!$C$65:$C$66</c:f>
              <c:numCache>
                <c:formatCode>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2-498C-99C4-25DE8EF102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5277696"/>
        <c:axId val="1355278112"/>
      </c:barChart>
      <c:catAx>
        <c:axId val="135527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278112"/>
        <c:crosses val="autoZero"/>
        <c:auto val="1"/>
        <c:lblAlgn val="ctr"/>
        <c:lblOffset val="100"/>
        <c:noMultiLvlLbl val="0"/>
      </c:catAx>
      <c:valAx>
        <c:axId val="1355278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27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manage (spray) for ambrosia beetles?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5118323934179"/>
          <c:y val="0.23178936765984628"/>
          <c:w val="0.85392288808535621"/>
          <c:h val="0.64285286609626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Sheet1!$A$71:$A$72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Sheet1!$B$71:$B$72</c:f>
            </c:numRef>
          </c:val>
          <c:extLst>
            <c:ext xmlns:c16="http://schemas.microsoft.com/office/drawing/2014/chart" uri="{C3380CC4-5D6E-409C-BE32-E72D297353CC}">
              <c16:uniqueId val="{00000000-25AC-4CB9-A98E-1939594ED68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Sheet1!$A$71:$A$72</c:f>
              <c:strCache>
                <c:ptCount val="2"/>
                <c:pt idx="0">
                  <c:v>Yes </c:v>
                </c:pt>
                <c:pt idx="1">
                  <c:v>No </c:v>
                </c:pt>
              </c:strCache>
            </c:strRef>
          </c:cat>
          <c:val>
            <c:numRef>
              <c:f>Sheet1!$C$71:$C$72</c:f>
              <c:numCache>
                <c:formatCode>0%</c:formatCode>
                <c:ptCount val="2"/>
                <c:pt idx="0">
                  <c:v>0.43396226415094341</c:v>
                </c:pt>
                <c:pt idx="1">
                  <c:v>0.56603773584905659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C-4CB9-A98E-1939594ED6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9432192"/>
        <c:axId val="1429435104"/>
      </c:barChart>
      <c:catAx>
        <c:axId val="14294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35104"/>
        <c:crosses val="autoZero"/>
        <c:auto val="1"/>
        <c:lblAlgn val="ctr"/>
        <c:lblOffset val="100"/>
        <c:noMultiLvlLbl val="0"/>
      </c:catAx>
      <c:valAx>
        <c:axId val="1429435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3219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the last five years, provide an estimate of the total amount spent to manage your ambrosia beetle infestation (labor and materials for monitoring, spraying, etc.)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Sheet1!$A$77:$A$80</c:f>
              <c:strCache>
                <c:ptCount val="4"/>
                <c:pt idx="0">
                  <c:v>&lt;$100 </c:v>
                </c:pt>
                <c:pt idx="1">
                  <c:v>$101-$500 </c:v>
                </c:pt>
                <c:pt idx="2">
                  <c:v>$501-$1000 </c:v>
                </c:pt>
                <c:pt idx="3">
                  <c:v>$1000+ </c:v>
                </c:pt>
              </c:strCache>
            </c:strRef>
          </c:cat>
          <c:val>
            <c:numRef>
              <c:f>Sheet1!$B$77:$B$80</c:f>
            </c:numRef>
          </c:val>
          <c:extLst>
            <c:ext xmlns:c16="http://schemas.microsoft.com/office/drawing/2014/chart" uri="{C3380CC4-5D6E-409C-BE32-E72D297353CC}">
              <c16:uniqueId val="{00000000-3851-4252-A60F-D66AF2C266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Sheet1!$A$77:$A$80</c:f>
              <c:strCache>
                <c:ptCount val="4"/>
                <c:pt idx="0">
                  <c:v>&lt;$100 </c:v>
                </c:pt>
                <c:pt idx="1">
                  <c:v>$101-$500 </c:v>
                </c:pt>
                <c:pt idx="2">
                  <c:v>$501-$1000 </c:v>
                </c:pt>
                <c:pt idx="3">
                  <c:v>$1000+ </c:v>
                </c:pt>
              </c:strCache>
            </c:strRef>
          </c:cat>
          <c:val>
            <c:numRef>
              <c:f>Sheet1!$C$77:$C$80</c:f>
              <c:numCache>
                <c:formatCode>0%</c:formatCode>
                <c:ptCount val="4"/>
                <c:pt idx="0">
                  <c:v>0.55813953488372092</c:v>
                </c:pt>
                <c:pt idx="1">
                  <c:v>0.16279069767441862</c:v>
                </c:pt>
                <c:pt idx="2">
                  <c:v>0.13953488372093023</c:v>
                </c:pt>
                <c:pt idx="3">
                  <c:v>0.13953488372093023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1-4252-A60F-D66AF2C266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91657040"/>
        <c:axId val="1391645392"/>
      </c:barChart>
      <c:catAx>
        <c:axId val="139165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645392"/>
        <c:crosses val="autoZero"/>
        <c:auto val="1"/>
        <c:lblAlgn val="ctr"/>
        <c:lblOffset val="100"/>
        <c:noMultiLvlLbl val="0"/>
      </c:catAx>
      <c:valAx>
        <c:axId val="1391645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65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145114</xdr:colOff>
      <xdr:row>18</xdr:row>
      <xdr:rowOff>116543</xdr:rowOff>
    </xdr:from>
    <xdr:to>
      <xdr:col>16</xdr:col>
      <xdr:colOff>44823</xdr:colOff>
      <xdr:row>35</xdr:row>
      <xdr:rowOff>89649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5A5BBBE-D3BD-7175-94DC-B060E27670E4}"/>
            </a:ext>
          </a:extLst>
        </xdr:cNvPr>
        <xdr:cNvGrpSpPr/>
      </xdr:nvGrpSpPr>
      <xdr:grpSpPr>
        <a:xfrm>
          <a:off x="6880650" y="4253114"/>
          <a:ext cx="5410602" cy="3279642"/>
          <a:chOff x="5994586" y="1618130"/>
          <a:chExt cx="5317191" cy="326763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/>
        </xdr:nvGraphicFramePr>
        <xdr:xfrm>
          <a:off x="5994586" y="1618130"/>
          <a:ext cx="5317191" cy="32676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57DD47C1-2EDA-AFC9-CE30-7136C555ACC2}"/>
              </a:ext>
            </a:extLst>
          </xdr:cNvPr>
          <xdr:cNvSpPr txBox="1"/>
        </xdr:nvSpPr>
        <xdr:spPr>
          <a:xfrm>
            <a:off x="10543054" y="2107367"/>
            <a:ext cx="728942" cy="325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N = 60</a:t>
            </a:r>
          </a:p>
          <a:p>
            <a:endParaRPr lang="en-US" sz="1400" b="1"/>
          </a:p>
        </xdr:txBody>
      </xdr:sp>
    </xdr:grpSp>
    <xdr:clientData/>
  </xdr:twoCellAnchor>
  <xdr:twoCellAnchor>
    <xdr:from>
      <xdr:col>7</xdr:col>
      <xdr:colOff>151278</xdr:colOff>
      <xdr:row>1</xdr:row>
      <xdr:rowOff>62753</xdr:rowOff>
    </xdr:from>
    <xdr:to>
      <xdr:col>16</xdr:col>
      <xdr:colOff>44822</xdr:colOff>
      <xdr:row>18</xdr:row>
      <xdr:rowOff>11205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AC97B0-D291-368C-F27A-4FE5736B2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151278</xdr:colOff>
      <xdr:row>36</xdr:row>
      <xdr:rowOff>6724</xdr:rowOff>
    </xdr:from>
    <xdr:to>
      <xdr:col>16</xdr:col>
      <xdr:colOff>44822</xdr:colOff>
      <xdr:row>52</xdr:row>
      <xdr:rowOff>179293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AA9F92-03A4-B45C-E313-8A4D9D2D4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156481</xdr:colOff>
      <xdr:row>62</xdr:row>
      <xdr:rowOff>97970</xdr:rowOff>
    </xdr:from>
    <xdr:to>
      <xdr:col>16</xdr:col>
      <xdr:colOff>54427</xdr:colOff>
      <xdr:row>79</xdr:row>
      <xdr:rowOff>40822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C9267A-AB98-57C2-0B51-8DB762255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156479</xdr:colOff>
      <xdr:row>80</xdr:row>
      <xdr:rowOff>2721</xdr:rowOff>
    </xdr:from>
    <xdr:to>
      <xdr:col>16</xdr:col>
      <xdr:colOff>54427</xdr:colOff>
      <xdr:row>105</xdr:row>
      <xdr:rowOff>40821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AD6456-1816-F107-DB3D-6DAE3A131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163284</xdr:colOff>
      <xdr:row>105</xdr:row>
      <xdr:rowOff>179613</xdr:rowOff>
    </xdr:from>
    <xdr:to>
      <xdr:col>16</xdr:col>
      <xdr:colOff>40820</xdr:colOff>
      <xdr:row>123</xdr:row>
      <xdr:rowOff>27214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F70D899-B489-AC2D-DD22-59F6164C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170088</xdr:colOff>
      <xdr:row>124</xdr:row>
      <xdr:rowOff>2721</xdr:rowOff>
    </xdr:from>
    <xdr:to>
      <xdr:col>16</xdr:col>
      <xdr:colOff>40821</xdr:colOff>
      <xdr:row>141</xdr:row>
      <xdr:rowOff>54429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F1B6C38-0751-2D7F-275E-716F3667D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176893</xdr:colOff>
      <xdr:row>141</xdr:row>
      <xdr:rowOff>179614</xdr:rowOff>
    </xdr:from>
    <xdr:to>
      <xdr:col>16</xdr:col>
      <xdr:colOff>54428</xdr:colOff>
      <xdr:row>159</xdr:row>
      <xdr:rowOff>40821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917684A-BEB7-01AB-E5E9-1FF3183BA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190498</xdr:colOff>
      <xdr:row>160</xdr:row>
      <xdr:rowOff>16328</xdr:rowOff>
    </xdr:from>
    <xdr:to>
      <xdr:col>16</xdr:col>
      <xdr:colOff>68034</xdr:colOff>
      <xdr:row>177</xdr:row>
      <xdr:rowOff>68034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3300F98-2B1D-A3F5-A848-AA8E38633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353785</xdr:colOff>
      <xdr:row>1</xdr:row>
      <xdr:rowOff>70758</xdr:rowOff>
    </xdr:from>
    <xdr:to>
      <xdr:col>25</xdr:col>
      <xdr:colOff>244928</xdr:colOff>
      <xdr:row>18</xdr:row>
      <xdr:rowOff>13607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5F79FF-06EA-97A8-DCE5-31997AE68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149678</xdr:colOff>
      <xdr:row>0</xdr:row>
      <xdr:rowOff>394607</xdr:rowOff>
    </xdr:from>
    <xdr:to>
      <xdr:col>16</xdr:col>
      <xdr:colOff>27214</xdr:colOff>
      <xdr:row>1</xdr:row>
      <xdr:rowOff>13607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3A017D9-D4F9-6E08-9C0F-3D43C951487B}"/>
            </a:ext>
          </a:extLst>
        </xdr:cNvPr>
        <xdr:cNvSpPr txBox="1"/>
      </xdr:nvSpPr>
      <xdr:spPr>
        <a:xfrm>
          <a:off x="6885214" y="394607"/>
          <a:ext cx="5388429" cy="408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/>
            <a:t>GEORGIA</a:t>
          </a:r>
        </a:p>
      </xdr:txBody>
    </xdr:sp>
    <xdr:clientData/>
  </xdr:twoCellAnchor>
  <xdr:twoCellAnchor>
    <xdr:from>
      <xdr:col>16</xdr:col>
      <xdr:colOff>356506</xdr:colOff>
      <xdr:row>0</xdr:row>
      <xdr:rowOff>397329</xdr:rowOff>
    </xdr:from>
    <xdr:to>
      <xdr:col>25</xdr:col>
      <xdr:colOff>234043</xdr:colOff>
      <xdr:row>1</xdr:row>
      <xdr:rowOff>16329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9923D21-F9FA-426D-B2BC-14A7B60B6A1E}"/>
            </a:ext>
          </a:extLst>
        </xdr:cNvPr>
        <xdr:cNvSpPr txBox="1"/>
      </xdr:nvSpPr>
      <xdr:spPr>
        <a:xfrm>
          <a:off x="12602935" y="397329"/>
          <a:ext cx="5388429" cy="408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/>
            <a:t>NORTH</a:t>
          </a:r>
          <a:r>
            <a:rPr lang="en-US" sz="2800" b="1" baseline="0"/>
            <a:t> CAROLINA</a:t>
          </a:r>
          <a:endParaRPr lang="en-US" sz="2800" b="1"/>
        </a:p>
      </xdr:txBody>
    </xdr:sp>
    <xdr:clientData/>
  </xdr:twoCellAnchor>
  <xdr:twoCellAnchor>
    <xdr:from>
      <xdr:col>16</xdr:col>
      <xdr:colOff>360588</xdr:colOff>
      <xdr:row>18</xdr:row>
      <xdr:rowOff>138792</xdr:rowOff>
    </xdr:from>
    <xdr:to>
      <xdr:col>25</xdr:col>
      <xdr:colOff>258536</xdr:colOff>
      <xdr:row>35</xdr:row>
      <xdr:rowOff>68035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C6AEFC3-9919-6365-E365-0F223883D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374195</xdr:colOff>
      <xdr:row>36</xdr:row>
      <xdr:rowOff>2721</xdr:rowOff>
    </xdr:from>
    <xdr:to>
      <xdr:col>25</xdr:col>
      <xdr:colOff>272143</xdr:colOff>
      <xdr:row>53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9BA774E-2A93-D39C-8ACB-096510C33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387801</xdr:colOff>
      <xdr:row>62</xdr:row>
      <xdr:rowOff>97971</xdr:rowOff>
    </xdr:from>
    <xdr:to>
      <xdr:col>25</xdr:col>
      <xdr:colOff>272142</xdr:colOff>
      <xdr:row>79</xdr:row>
      <xdr:rowOff>54428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53B6067-907A-5F48-882A-81FB22272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401409</xdr:colOff>
      <xdr:row>80</xdr:row>
      <xdr:rowOff>2723</xdr:rowOff>
    </xdr:from>
    <xdr:to>
      <xdr:col>25</xdr:col>
      <xdr:colOff>272142</xdr:colOff>
      <xdr:row>105</xdr:row>
      <xdr:rowOff>40822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78BDC66-8D63-93B0-7B18-A3B0EC9C7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401409</xdr:colOff>
      <xdr:row>105</xdr:row>
      <xdr:rowOff>179615</xdr:rowOff>
    </xdr:from>
    <xdr:to>
      <xdr:col>25</xdr:col>
      <xdr:colOff>272143</xdr:colOff>
      <xdr:row>123</xdr:row>
      <xdr:rowOff>54429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77148EE-0C70-832E-6F5D-21A5F88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401408</xdr:colOff>
      <xdr:row>123</xdr:row>
      <xdr:rowOff>179615</xdr:rowOff>
    </xdr:from>
    <xdr:to>
      <xdr:col>25</xdr:col>
      <xdr:colOff>285749</xdr:colOff>
      <xdr:row>141</xdr:row>
      <xdr:rowOff>54429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2E0667D-BC0C-8083-138D-6B95FC9F8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401409</xdr:colOff>
      <xdr:row>142</xdr:row>
      <xdr:rowOff>2721</xdr:rowOff>
    </xdr:from>
    <xdr:to>
      <xdr:col>25</xdr:col>
      <xdr:colOff>272143</xdr:colOff>
      <xdr:row>159</xdr:row>
      <xdr:rowOff>54428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F47F66C-ABB6-80B9-FB4E-ABED5A75E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415016</xdr:colOff>
      <xdr:row>160</xdr:row>
      <xdr:rowOff>2722</xdr:rowOff>
    </xdr:from>
    <xdr:to>
      <xdr:col>25</xdr:col>
      <xdr:colOff>258535</xdr:colOff>
      <xdr:row>177</xdr:row>
      <xdr:rowOff>68036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5E39DF3-E55D-4965-3466-9BCFA1EAE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0.85139</cdr:x>
      <cdr:y>0.14365</cdr:y>
    </cdr:from>
    <cdr:to>
      <cdr:x>0.98992</cdr:x>
      <cdr:y>0.21836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96FDF74-D8B7-655A-A20E-155F8632DAB7}"/>
            </a:ext>
          </a:extLst>
        </cdr:cNvPr>
        <cdr:cNvSpPr txBox="1"/>
      </cdr:nvSpPr>
      <cdr:spPr>
        <a:xfrm xmlns:a="http://schemas.openxmlformats.org/drawingml/2006/main">
          <a:off x="4599215" y="472622"/>
          <a:ext cx="748392" cy="245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0.85971</cdr:x>
      <cdr:y>0.15447</cdr:y>
    </cdr:from>
    <cdr:to>
      <cdr:x>0.99807</cdr:x>
      <cdr:y>0.20942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79C1B39-69C2-BB1A-7DC9-322F0FE4601A}"/>
            </a:ext>
          </a:extLst>
        </cdr:cNvPr>
        <cdr:cNvSpPr txBox="1"/>
      </cdr:nvSpPr>
      <cdr:spPr>
        <a:xfrm xmlns:a="http://schemas.openxmlformats.org/drawingml/2006/main">
          <a:off x="4650014" y="499836"/>
          <a:ext cx="748392" cy="177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0.85719</cdr:x>
      <cdr:y>0.14778</cdr:y>
    </cdr:from>
    <cdr:to>
      <cdr:x>0.99556</cdr:x>
      <cdr:y>0.21836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14FEBDE-72AD-A1FA-F79D-ABE8AF00A2BE}"/>
            </a:ext>
          </a:extLst>
        </cdr:cNvPr>
        <cdr:cNvSpPr txBox="1"/>
      </cdr:nvSpPr>
      <cdr:spPr>
        <a:xfrm xmlns:a="http://schemas.openxmlformats.org/drawingml/2006/main">
          <a:off x="4636407" y="486228"/>
          <a:ext cx="748392" cy="232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12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0.85683</cdr:x>
      <cdr:y>0.15477</cdr:y>
    </cdr:from>
    <cdr:to>
      <cdr:x>0.99554</cdr:x>
      <cdr:y>0.22506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C1AE756-3A7B-5872-A1D4-3D627A6AC132}"/>
            </a:ext>
          </a:extLst>
        </cdr:cNvPr>
        <cdr:cNvSpPr txBox="1"/>
      </cdr:nvSpPr>
      <cdr:spPr>
        <a:xfrm xmlns:a="http://schemas.openxmlformats.org/drawingml/2006/main">
          <a:off x="4622800" y="513443"/>
          <a:ext cx="748392" cy="233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9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0.84635</cdr:x>
      <cdr:y>0.23463</cdr:y>
    </cdr:from>
    <cdr:to>
      <cdr:x>0.98542</cdr:x>
      <cdr:y>0.3055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E6A32C-CE1E-E4E6-A62C-07B15EEB2077}"/>
            </a:ext>
          </a:extLst>
        </cdr:cNvPr>
        <cdr:cNvSpPr txBox="1"/>
      </cdr:nvSpPr>
      <cdr:spPr>
        <a:xfrm xmlns:a="http://schemas.openxmlformats.org/drawingml/2006/main">
          <a:off x="4554764" y="771978"/>
          <a:ext cx="748392" cy="233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12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0.859</cdr:x>
      <cdr:y>0.25837</cdr:y>
    </cdr:from>
    <cdr:to>
      <cdr:x>0.98574</cdr:x>
      <cdr:y>0.36134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278A061-AB76-D459-DFCD-F26C519B0B25}"/>
            </a:ext>
          </a:extLst>
        </cdr:cNvPr>
        <cdr:cNvSpPr txBox="1"/>
      </cdr:nvSpPr>
      <cdr:spPr>
        <a:xfrm xmlns:a="http://schemas.openxmlformats.org/drawingml/2006/main">
          <a:off x="4622800" y="853622"/>
          <a:ext cx="682072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0.85179</cdr:x>
      <cdr:y>0.16776</cdr:y>
    </cdr:from>
    <cdr:to>
      <cdr:x>0.98798</cdr:x>
      <cdr:y>0.26661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28AF28-C542-5301-FB6F-8E02C79D5660}"/>
            </a:ext>
          </a:extLst>
        </cdr:cNvPr>
        <cdr:cNvSpPr txBox="1"/>
      </cdr:nvSpPr>
      <cdr:spPr>
        <a:xfrm xmlns:a="http://schemas.openxmlformats.org/drawingml/2006/main">
          <a:off x="4595585" y="554264"/>
          <a:ext cx="734786" cy="326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13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0.86153</cdr:x>
      <cdr:y>0.16432</cdr:y>
    </cdr:from>
    <cdr:to>
      <cdr:x>0.99806</cdr:x>
      <cdr:y>0.26358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066D90-DFB0-A957-2BAB-A0531DBF1D54}"/>
            </a:ext>
          </a:extLst>
        </cdr:cNvPr>
        <cdr:cNvSpPr txBox="1"/>
      </cdr:nvSpPr>
      <cdr:spPr>
        <a:xfrm xmlns:a="http://schemas.openxmlformats.org/drawingml/2006/main">
          <a:off x="4636407" y="540657"/>
          <a:ext cx="734786" cy="326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15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0.8532</cdr:x>
      <cdr:y>0.33663</cdr:y>
    </cdr:from>
    <cdr:to>
      <cdr:x>0.9745</cdr:x>
      <cdr:y>0.44811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0172971-EBE0-37AE-9064-D872367EB005}"/>
            </a:ext>
          </a:extLst>
        </cdr:cNvPr>
        <cdr:cNvSpPr txBox="1"/>
      </cdr:nvSpPr>
      <cdr:spPr>
        <a:xfrm xmlns:a="http://schemas.openxmlformats.org/drawingml/2006/main">
          <a:off x="4568371" y="1112157"/>
          <a:ext cx="649512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14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0.85145</cdr:x>
      <cdr:y>0.14198</cdr:y>
    </cdr:from>
    <cdr:to>
      <cdr:x>0.99245</cdr:x>
      <cdr:y>0.22042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6F4117-D1D5-36F8-4FC7-B004F4E0D4CD}"/>
            </a:ext>
          </a:extLst>
        </cdr:cNvPr>
        <cdr:cNvSpPr txBox="1"/>
      </cdr:nvSpPr>
      <cdr:spPr>
        <a:xfrm xmlns:a="http://schemas.openxmlformats.org/drawingml/2006/main">
          <a:off x="4601616" y="467924"/>
          <a:ext cx="762000" cy="258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 = 66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0.85323</cdr:x>
      <cdr:y>0.15519</cdr:y>
    </cdr:from>
    <cdr:to>
      <cdr:x>0.98415</cdr:x>
      <cdr:y>0.24208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6AE1208-FF76-78A4-7AAB-1F0E47D779CF}"/>
            </a:ext>
          </a:extLst>
        </cdr:cNvPr>
        <cdr:cNvSpPr txBox="1"/>
      </cdr:nvSpPr>
      <cdr:spPr>
        <a:xfrm xmlns:a="http://schemas.openxmlformats.org/drawingml/2006/main">
          <a:off x="4611223" y="510347"/>
          <a:ext cx="70757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 = 33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0.85912</cdr:x>
      <cdr:y>0.1598</cdr:y>
    </cdr:from>
    <cdr:to>
      <cdr:x>0.98491</cdr:x>
      <cdr:y>0.26277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C97CC93-F763-C21F-2D3C-187EC618A504}"/>
            </a:ext>
          </a:extLst>
        </cdr:cNvPr>
        <cdr:cNvSpPr txBox="1"/>
      </cdr:nvSpPr>
      <cdr:spPr>
        <a:xfrm xmlns:a="http://schemas.openxmlformats.org/drawingml/2006/main">
          <a:off x="4646840" y="527957"/>
          <a:ext cx="680357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 = 32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0.86187</cdr:x>
      <cdr:y>0.23463</cdr:y>
    </cdr:from>
    <cdr:to>
      <cdr:x>0.98798</cdr:x>
      <cdr:y>0.33802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8B3761F-5B71-C3E2-0108-93802E6395DF}"/>
            </a:ext>
          </a:extLst>
        </cdr:cNvPr>
        <cdr:cNvSpPr txBox="1"/>
      </cdr:nvSpPr>
      <cdr:spPr>
        <a:xfrm xmlns:a="http://schemas.openxmlformats.org/drawingml/2006/main">
          <a:off x="4650015" y="771979"/>
          <a:ext cx="680357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38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0.86296</cdr:x>
      <cdr:y>0.2356</cdr:y>
    </cdr:from>
    <cdr:to>
      <cdr:x>0.98954</cdr:x>
      <cdr:y>0.33942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310B41-3EBA-5CC8-B566-CE39AB28F9E5}"/>
            </a:ext>
          </a:extLst>
        </cdr:cNvPr>
        <cdr:cNvSpPr txBox="1"/>
      </cdr:nvSpPr>
      <cdr:spPr>
        <a:xfrm xmlns:a="http://schemas.openxmlformats.org/drawingml/2006/main">
          <a:off x="4650014" y="771979"/>
          <a:ext cx="682072" cy="34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36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0.86346</cdr:x>
      <cdr:y>0.19355</cdr:y>
    </cdr:from>
    <cdr:to>
      <cdr:x>1</cdr:x>
      <cdr:y>0.2928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2F4FE24-373F-F2E9-8355-BB5F39D858F5}"/>
            </a:ext>
          </a:extLst>
        </cdr:cNvPr>
        <cdr:cNvSpPr txBox="1"/>
      </cdr:nvSpPr>
      <cdr:spPr>
        <a:xfrm xmlns:a="http://schemas.openxmlformats.org/drawingml/2006/main">
          <a:off x="4646840" y="636815"/>
          <a:ext cx="734786" cy="326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 = 55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0.84848</cdr:x>
      <cdr:y>0.14806</cdr:y>
    </cdr:from>
    <cdr:to>
      <cdr:x>0.9798</cdr:x>
      <cdr:y>0.22663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CF257CF-9519-BB10-C365-1053F818449B}"/>
            </a:ext>
          </a:extLst>
        </cdr:cNvPr>
        <cdr:cNvSpPr txBox="1"/>
      </cdr:nvSpPr>
      <cdr:spPr>
        <a:xfrm xmlns:a="http://schemas.openxmlformats.org/drawingml/2006/main">
          <a:off x="4572000" y="487136"/>
          <a:ext cx="707571" cy="2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N = 53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0.85354</cdr:x>
      <cdr:y>0.32148</cdr:y>
    </cdr:from>
    <cdr:to>
      <cdr:x>0.97407</cdr:x>
      <cdr:y>0.43342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DFD82CB-1AE9-CFD3-8D33-ECF0CAA0F02D}"/>
            </a:ext>
          </a:extLst>
        </cdr:cNvPr>
        <cdr:cNvSpPr txBox="1"/>
      </cdr:nvSpPr>
      <cdr:spPr>
        <a:xfrm xmlns:a="http://schemas.openxmlformats.org/drawingml/2006/main">
          <a:off x="4599217" y="1057729"/>
          <a:ext cx="649512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 = 43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9"/>
  <sheetViews>
    <sheetView showGridLines="0" tabSelected="1" zoomScale="70" zoomScaleNormal="70" workbookViewId="0">
      <pane ySplit="1" topLeftCell="A2" activePane="bottomLeft" state="frozen"/>
      <selection pane="bottomLeft" activeCell="AF31" sqref="AF31"/>
    </sheetView>
  </sheetViews>
  <sheetFormatPr defaultRowHeight="15" x14ac:dyDescent="0.25"/>
  <cols>
    <col min="1" max="1" width="49.140625" customWidth="1"/>
    <col min="2" max="2" width="0" style="2" hidden="1" customWidth="1"/>
    <col min="3" max="3" width="12" style="5" customWidth="1"/>
    <col min="4" max="4" width="9.140625" style="2"/>
    <col min="5" max="5" width="12.140625" style="2" customWidth="1"/>
  </cols>
  <sheetData>
    <row r="1" spans="1:7" ht="62.25" customHeight="1" x14ac:dyDescent="0.25">
      <c r="B1" s="12" t="s">
        <v>0</v>
      </c>
      <c r="C1" s="13" t="s">
        <v>1</v>
      </c>
      <c r="D1" s="12" t="s">
        <v>2</v>
      </c>
      <c r="E1" s="12" t="s">
        <v>3</v>
      </c>
      <c r="F1" s="12" t="s">
        <v>4</v>
      </c>
      <c r="G1" s="12"/>
    </row>
    <row r="2" spans="1:7" ht="15.75" x14ac:dyDescent="0.25">
      <c r="A2" s="1" t="s">
        <v>5</v>
      </c>
    </row>
    <row r="3" spans="1:7" x14ac:dyDescent="0.25">
      <c r="A3" t="s">
        <v>6</v>
      </c>
      <c r="B3" s="38" t="s">
        <v>7</v>
      </c>
      <c r="C3" s="38"/>
      <c r="D3" s="38"/>
      <c r="E3" s="38"/>
    </row>
    <row r="4" spans="1:7" ht="15.75" x14ac:dyDescent="0.25">
      <c r="A4" s="14" t="s">
        <v>44</v>
      </c>
      <c r="B4" s="3">
        <v>0.96</v>
      </c>
      <c r="C4" s="5">
        <v>7.5757575757575801E-2</v>
      </c>
      <c r="D4" s="5">
        <v>5.8823529411764705E-2</v>
      </c>
      <c r="E4" s="5">
        <f>1/2</f>
        <v>0.5</v>
      </c>
      <c r="F4" s="5">
        <f>6/19</f>
        <v>0.31578947368421051</v>
      </c>
      <c r="G4" s="31"/>
    </row>
    <row r="5" spans="1:7" x14ac:dyDescent="0.25">
      <c r="A5" t="s">
        <v>43</v>
      </c>
      <c r="B5" s="4">
        <v>0.04</v>
      </c>
      <c r="C5" s="5">
        <v>1.5151515151515152E-2</v>
      </c>
      <c r="D5" s="13">
        <v>0.88235294117647056</v>
      </c>
      <c r="E5" s="13">
        <f>2/2</f>
        <v>1</v>
      </c>
      <c r="F5" s="5">
        <f>2/19</f>
        <v>0.10526315789473684</v>
      </c>
      <c r="G5" s="31"/>
    </row>
    <row r="6" spans="1:7" x14ac:dyDescent="0.25">
      <c r="A6" t="s">
        <v>45</v>
      </c>
      <c r="B6" s="5">
        <v>0</v>
      </c>
      <c r="C6" s="13">
        <v>0.90909090909090906</v>
      </c>
      <c r="D6" s="5">
        <v>5.8823529411764705E-2</v>
      </c>
      <c r="E6" s="5">
        <v>0</v>
      </c>
      <c r="F6" s="13">
        <f>11/19</f>
        <v>0.57894736842105265</v>
      </c>
      <c r="G6" s="31"/>
    </row>
    <row r="7" spans="1:7" ht="15.75" x14ac:dyDescent="0.25">
      <c r="A7" s="6" t="s">
        <v>8</v>
      </c>
      <c r="B7" s="10">
        <v>23</v>
      </c>
      <c r="C7" s="25">
        <v>66</v>
      </c>
      <c r="D7" s="25">
        <v>17</v>
      </c>
      <c r="E7" s="2">
        <v>2</v>
      </c>
      <c r="F7" s="2">
        <v>19</v>
      </c>
      <c r="G7" s="32"/>
    </row>
    <row r="9" spans="1:7" ht="15.75" x14ac:dyDescent="0.25">
      <c r="A9" s="1" t="s">
        <v>9</v>
      </c>
    </row>
    <row r="10" spans="1:7" x14ac:dyDescent="0.25">
      <c r="A10" t="s">
        <v>6</v>
      </c>
      <c r="B10" s="38" t="s">
        <v>7</v>
      </c>
      <c r="C10" s="38"/>
      <c r="D10" s="38"/>
      <c r="E10" s="38"/>
    </row>
    <row r="11" spans="1:7" ht="15.75" x14ac:dyDescent="0.25">
      <c r="A11" s="14" t="s">
        <v>38</v>
      </c>
      <c r="B11" s="3">
        <v>0.45</v>
      </c>
      <c r="C11" s="13">
        <v>0.48333333333333334</v>
      </c>
      <c r="D11" s="13">
        <v>0.53333333333333333</v>
      </c>
      <c r="E11" s="5">
        <v>0</v>
      </c>
    </row>
    <row r="12" spans="1:7" ht="15.75" x14ac:dyDescent="0.25">
      <c r="A12" s="14" t="s">
        <v>39</v>
      </c>
      <c r="B12" s="3">
        <v>0.45</v>
      </c>
      <c r="C12" s="13">
        <v>0.41666666666666669</v>
      </c>
      <c r="D12" s="5">
        <v>6.6666666666666666E-2</v>
      </c>
      <c r="E12" s="5">
        <v>0</v>
      </c>
    </row>
    <row r="13" spans="1:7" x14ac:dyDescent="0.25">
      <c r="A13" t="s">
        <v>40</v>
      </c>
      <c r="B13" s="4">
        <v>7.0000000000000007E-2</v>
      </c>
      <c r="C13" s="5">
        <v>1.6666666666666666E-2</v>
      </c>
      <c r="D13" s="5">
        <v>0.13333333333333333</v>
      </c>
      <c r="E13" s="5">
        <v>0</v>
      </c>
    </row>
    <row r="14" spans="1:7" x14ac:dyDescent="0.25">
      <c r="A14" t="s">
        <v>41</v>
      </c>
      <c r="B14" s="4">
        <v>0.03</v>
      </c>
      <c r="C14" s="5">
        <v>8.3333333333333329E-2</v>
      </c>
      <c r="D14" s="5">
        <v>0.13333333333333333</v>
      </c>
      <c r="E14" s="13">
        <f>2/2</f>
        <v>1</v>
      </c>
    </row>
    <row r="15" spans="1:7" x14ac:dyDescent="0.25">
      <c r="A15" t="s">
        <v>42</v>
      </c>
      <c r="B15" s="4">
        <v>0</v>
      </c>
      <c r="C15" s="5">
        <v>0</v>
      </c>
      <c r="D15" s="5">
        <v>0.13333333333333333</v>
      </c>
      <c r="E15" s="5">
        <v>0</v>
      </c>
    </row>
    <row r="16" spans="1:7" ht="15.75" x14ac:dyDescent="0.25">
      <c r="A16" s="6" t="s">
        <v>8</v>
      </c>
      <c r="B16" s="9">
        <v>29</v>
      </c>
      <c r="C16" s="25">
        <v>60</v>
      </c>
      <c r="D16" s="25">
        <v>15</v>
      </c>
      <c r="E16" s="2">
        <v>2</v>
      </c>
      <c r="F16" s="32"/>
    </row>
    <row r="18" spans="1:5" ht="15.75" x14ac:dyDescent="0.25">
      <c r="A18" s="1" t="s">
        <v>10</v>
      </c>
    </row>
    <row r="19" spans="1:5" x14ac:dyDescent="0.25">
      <c r="A19" s="7" t="s">
        <v>11</v>
      </c>
      <c r="B19" s="38" t="s">
        <v>7</v>
      </c>
      <c r="C19" s="38"/>
      <c r="D19" s="38"/>
      <c r="E19" s="38"/>
    </row>
    <row r="20" spans="1:5" x14ac:dyDescent="0.25">
      <c r="A20" s="7" t="s">
        <v>46</v>
      </c>
      <c r="B20" s="4">
        <v>0.11</v>
      </c>
      <c r="C20" s="13">
        <v>0.60606060606060608</v>
      </c>
      <c r="D20" s="13">
        <v>0.5</v>
      </c>
      <c r="E20" s="5">
        <f>1/2</f>
        <v>0.5</v>
      </c>
    </row>
    <row r="21" spans="1:5" x14ac:dyDescent="0.25">
      <c r="A21" s="7" t="s">
        <v>47</v>
      </c>
      <c r="B21" s="4">
        <v>0</v>
      </c>
      <c r="C21" s="5">
        <v>0.33333333333333331</v>
      </c>
      <c r="D21" s="5">
        <v>0.33333333333333331</v>
      </c>
      <c r="E21" s="13">
        <f>2/2</f>
        <v>1</v>
      </c>
    </row>
    <row r="22" spans="1:5" x14ac:dyDescent="0.25">
      <c r="A22" s="8" t="s">
        <v>48</v>
      </c>
      <c r="B22" s="4">
        <v>0.42</v>
      </c>
      <c r="C22" s="5">
        <v>6.0606060606060608E-2</v>
      </c>
      <c r="D22" s="5">
        <v>8.3333333333333329E-2</v>
      </c>
      <c r="E22" s="5">
        <v>0</v>
      </c>
    </row>
    <row r="23" spans="1:5" ht="15.75" x14ac:dyDescent="0.25">
      <c r="A23" s="15" t="s">
        <v>49</v>
      </c>
      <c r="B23" s="3">
        <v>0.47</v>
      </c>
      <c r="C23" s="5">
        <v>0</v>
      </c>
      <c r="D23" s="5">
        <v>0</v>
      </c>
      <c r="E23" s="5">
        <v>0</v>
      </c>
    </row>
    <row r="24" spans="1:5" x14ac:dyDescent="0.25">
      <c r="A24" s="8" t="s">
        <v>50</v>
      </c>
      <c r="B24" s="4">
        <v>0</v>
      </c>
      <c r="C24" s="5">
        <v>0</v>
      </c>
      <c r="D24" s="5">
        <v>8.3333333333333329E-2</v>
      </c>
      <c r="E24" s="5">
        <v>0</v>
      </c>
    </row>
    <row r="25" spans="1:5" ht="15.75" x14ac:dyDescent="0.25">
      <c r="A25" s="6" t="s">
        <v>8</v>
      </c>
      <c r="B25" s="9">
        <v>19</v>
      </c>
      <c r="C25" s="25">
        <v>33</v>
      </c>
      <c r="D25" s="2">
        <v>12</v>
      </c>
      <c r="E25" s="2">
        <v>2</v>
      </c>
    </row>
    <row r="27" spans="1:5" ht="15.75" x14ac:dyDescent="0.25">
      <c r="A27" s="1" t="s">
        <v>12</v>
      </c>
    </row>
    <row r="28" spans="1:5" x14ac:dyDescent="0.25">
      <c r="A28" t="s">
        <v>11</v>
      </c>
      <c r="B28" s="38" t="s">
        <v>7</v>
      </c>
      <c r="C28" s="38"/>
      <c r="D28" s="38"/>
      <c r="E28" s="38"/>
    </row>
    <row r="29" spans="1:5" x14ac:dyDescent="0.25">
      <c r="A29" t="s">
        <v>51</v>
      </c>
      <c r="B29" s="4">
        <v>0.14000000000000001</v>
      </c>
      <c r="C29" s="13">
        <v>0.34375</v>
      </c>
      <c r="D29" s="5">
        <v>0.1111111111111111</v>
      </c>
      <c r="E29" s="5">
        <v>0</v>
      </c>
    </row>
    <row r="30" spans="1:5" x14ac:dyDescent="0.25">
      <c r="A30" t="s">
        <v>52</v>
      </c>
      <c r="B30" s="4">
        <v>0.24</v>
      </c>
      <c r="C30" s="5">
        <v>0.15625</v>
      </c>
      <c r="D30" s="5">
        <v>0</v>
      </c>
      <c r="E30" s="5">
        <v>0</v>
      </c>
    </row>
    <row r="31" spans="1:5" ht="15.75" x14ac:dyDescent="0.25">
      <c r="A31" s="14" t="s">
        <v>53</v>
      </c>
      <c r="B31" s="3">
        <v>0.28999999999999998</v>
      </c>
      <c r="C31" s="13">
        <v>0.21875</v>
      </c>
      <c r="D31" s="13">
        <v>0.22222222222222221</v>
      </c>
      <c r="E31" s="5">
        <v>0</v>
      </c>
    </row>
    <row r="32" spans="1:5" x14ac:dyDescent="0.25">
      <c r="A32" t="s">
        <v>54</v>
      </c>
      <c r="B32" s="4">
        <v>0.19</v>
      </c>
      <c r="C32" s="5">
        <v>6.25E-2</v>
      </c>
      <c r="D32" s="5">
        <v>0.1111111111111111</v>
      </c>
      <c r="E32" s="5">
        <v>0</v>
      </c>
    </row>
    <row r="33" spans="1:10" x14ac:dyDescent="0.25">
      <c r="A33" t="s">
        <v>56</v>
      </c>
      <c r="B33" s="4">
        <v>0.14000000000000001</v>
      </c>
      <c r="C33" s="13">
        <v>0.21875</v>
      </c>
      <c r="D33" s="13">
        <v>0.55555555555555558</v>
      </c>
      <c r="E33" s="13">
        <f>2/2</f>
        <v>1</v>
      </c>
    </row>
    <row r="34" spans="1:10" ht="15.75" x14ac:dyDescent="0.25">
      <c r="A34" s="6" t="s">
        <v>55</v>
      </c>
      <c r="B34" s="9" t="s">
        <v>13</v>
      </c>
      <c r="C34" s="25">
        <v>32</v>
      </c>
      <c r="D34" s="25">
        <v>9</v>
      </c>
      <c r="E34" s="2">
        <v>2</v>
      </c>
    </row>
    <row r="35" spans="1:10" x14ac:dyDescent="0.25">
      <c r="J35" s="31"/>
    </row>
    <row r="36" spans="1:10" ht="15.75" x14ac:dyDescent="0.25">
      <c r="A36" s="1" t="s">
        <v>14</v>
      </c>
    </row>
    <row r="37" spans="1:10" x14ac:dyDescent="0.25">
      <c r="A37" s="7" t="s">
        <v>6</v>
      </c>
      <c r="B37" s="38" t="s">
        <v>7</v>
      </c>
      <c r="C37" s="38"/>
      <c r="D37" s="38"/>
      <c r="E37" s="38"/>
    </row>
    <row r="38" spans="1:10" x14ac:dyDescent="0.25">
      <c r="A38" s="33">
        <v>0</v>
      </c>
      <c r="B38" s="4">
        <v>0.05</v>
      </c>
      <c r="C38" s="5">
        <v>0.21052631578947367</v>
      </c>
      <c r="D38" s="5">
        <v>0.33333333333333331</v>
      </c>
      <c r="E38" s="5">
        <v>0</v>
      </c>
    </row>
    <row r="39" spans="1:10" x14ac:dyDescent="0.25">
      <c r="A39" s="34" t="s">
        <v>57</v>
      </c>
      <c r="B39" s="4">
        <v>0.27</v>
      </c>
      <c r="C39" s="13">
        <v>0.47368421052631576</v>
      </c>
      <c r="D39" s="5">
        <v>0</v>
      </c>
      <c r="E39" s="5">
        <v>0</v>
      </c>
      <c r="F39" t="s">
        <v>15</v>
      </c>
    </row>
    <row r="40" spans="1:10" x14ac:dyDescent="0.25">
      <c r="A40" s="35" t="s">
        <v>58</v>
      </c>
      <c r="B40" s="4">
        <v>0.18</v>
      </c>
      <c r="C40" s="5">
        <v>5.2631578947368418E-2</v>
      </c>
      <c r="D40" s="5">
        <v>0</v>
      </c>
      <c r="E40" s="5">
        <v>0</v>
      </c>
    </row>
    <row r="41" spans="1:10" x14ac:dyDescent="0.25">
      <c r="A41" s="34" t="s">
        <v>59</v>
      </c>
      <c r="B41" s="4">
        <v>0.18</v>
      </c>
      <c r="C41" s="5">
        <v>5.2631578947368418E-2</v>
      </c>
      <c r="D41" s="5">
        <v>0</v>
      </c>
      <c r="E41" s="5">
        <v>0</v>
      </c>
    </row>
    <row r="42" spans="1:10" ht="15.75" x14ac:dyDescent="0.25">
      <c r="A42" s="36" t="s">
        <v>60</v>
      </c>
      <c r="B42" s="3">
        <v>0.32</v>
      </c>
      <c r="C42" s="5">
        <v>0.21052631578947367</v>
      </c>
      <c r="D42" s="13">
        <v>0.66666666666666663</v>
      </c>
      <c r="E42" s="13">
        <f>2/2</f>
        <v>1</v>
      </c>
    </row>
    <row r="43" spans="1:10" ht="15.75" x14ac:dyDescent="0.25">
      <c r="A43" s="6" t="s">
        <v>8</v>
      </c>
      <c r="B43" s="11" t="s">
        <v>16</v>
      </c>
      <c r="C43" s="25">
        <v>38</v>
      </c>
      <c r="D43" s="2">
        <v>12</v>
      </c>
      <c r="E43" s="2">
        <v>2</v>
      </c>
    </row>
    <row r="45" spans="1:10" ht="15.75" x14ac:dyDescent="0.25">
      <c r="A45" s="1" t="s">
        <v>17</v>
      </c>
    </row>
    <row r="46" spans="1:10" x14ac:dyDescent="0.25">
      <c r="A46" s="7" t="s">
        <v>11</v>
      </c>
      <c r="B46" s="38" t="s">
        <v>7</v>
      </c>
      <c r="C46" s="38"/>
      <c r="D46" s="38"/>
      <c r="E46" s="38"/>
    </row>
    <row r="47" spans="1:10" ht="15.75" x14ac:dyDescent="0.25">
      <c r="A47" s="15" t="s">
        <v>61</v>
      </c>
      <c r="B47" s="3">
        <v>0.63</v>
      </c>
      <c r="C47" s="29">
        <v>0.55555555555555558</v>
      </c>
      <c r="D47" s="13">
        <v>0.33333333333333331</v>
      </c>
      <c r="E47" s="5">
        <v>0</v>
      </c>
    </row>
    <row r="48" spans="1:10" x14ac:dyDescent="0.25">
      <c r="A48" s="7" t="s">
        <v>62</v>
      </c>
      <c r="B48" s="4">
        <v>0.19</v>
      </c>
      <c r="C48" s="30">
        <v>0.1388888888888889</v>
      </c>
      <c r="D48" s="5">
        <v>0.22222222222222221</v>
      </c>
      <c r="E48" s="5">
        <v>0</v>
      </c>
    </row>
    <row r="49" spans="1:5" x14ac:dyDescent="0.25">
      <c r="A49" s="7" t="s">
        <v>63</v>
      </c>
      <c r="B49" s="4">
        <v>0.15</v>
      </c>
      <c r="C49" s="30">
        <v>0.22222222222222221</v>
      </c>
      <c r="D49" s="5">
        <v>0.22222222222222221</v>
      </c>
      <c r="E49" s="5">
        <v>0</v>
      </c>
    </row>
    <row r="50" spans="1:5" x14ac:dyDescent="0.25">
      <c r="A50" s="7" t="s">
        <v>64</v>
      </c>
      <c r="B50" s="4">
        <v>0</v>
      </c>
      <c r="C50" s="30">
        <v>5.5555555555555552E-2</v>
      </c>
      <c r="D50" s="5">
        <v>0.22222222222222221</v>
      </c>
      <c r="E50" s="13">
        <f>2/2</f>
        <v>1</v>
      </c>
    </row>
    <row r="51" spans="1:5" x14ac:dyDescent="0.25">
      <c r="A51" s="7" t="s">
        <v>65</v>
      </c>
      <c r="B51" s="4">
        <v>0.04</v>
      </c>
      <c r="C51" s="30">
        <v>2.7777777777777776E-2</v>
      </c>
      <c r="D51" s="5">
        <v>0</v>
      </c>
      <c r="E51" s="5">
        <v>0</v>
      </c>
    </row>
    <row r="52" spans="1:5" ht="15.75" x14ac:dyDescent="0.25">
      <c r="A52" s="6" t="s">
        <v>8</v>
      </c>
      <c r="B52" s="9" t="s">
        <v>18</v>
      </c>
      <c r="C52" s="25">
        <v>36</v>
      </c>
      <c r="D52" s="2">
        <v>9</v>
      </c>
      <c r="E52" s="2">
        <v>2</v>
      </c>
    </row>
    <row r="53" spans="1:5" x14ac:dyDescent="0.25">
      <c r="A53" s="7"/>
    </row>
    <row r="54" spans="1:5" s="18" customFormat="1" ht="15.75" hidden="1" x14ac:dyDescent="0.25">
      <c r="A54" s="16" t="s">
        <v>19</v>
      </c>
      <c r="B54" s="17"/>
      <c r="C54" s="27"/>
      <c r="D54" s="17"/>
      <c r="E54" s="17"/>
    </row>
    <row r="55" spans="1:5" s="18" customFormat="1" hidden="1" x14ac:dyDescent="0.25">
      <c r="A55" s="19" t="s">
        <v>6</v>
      </c>
      <c r="B55" s="37" t="s">
        <v>7</v>
      </c>
      <c r="C55" s="37"/>
      <c r="D55" s="37"/>
      <c r="E55" s="37"/>
    </row>
    <row r="56" spans="1:5" s="18" customFormat="1" ht="15.75" hidden="1" x14ac:dyDescent="0.25">
      <c r="A56" s="28" t="s">
        <v>20</v>
      </c>
      <c r="B56" s="20">
        <v>0.9</v>
      </c>
      <c r="C56" s="27"/>
      <c r="D56" s="17"/>
      <c r="E56" s="27">
        <f>2/2</f>
        <v>1</v>
      </c>
    </row>
    <row r="57" spans="1:5" s="18" customFormat="1" hidden="1" x14ac:dyDescent="0.25">
      <c r="A57" s="19" t="s">
        <v>21</v>
      </c>
      <c r="B57" s="21">
        <v>0.05</v>
      </c>
      <c r="C57" s="27"/>
      <c r="D57" s="17"/>
      <c r="E57" s="27">
        <v>0</v>
      </c>
    </row>
    <row r="58" spans="1:5" s="18" customFormat="1" hidden="1" x14ac:dyDescent="0.25">
      <c r="A58" s="19" t="s">
        <v>22</v>
      </c>
      <c r="B58" s="21">
        <v>0.05</v>
      </c>
      <c r="C58" s="27"/>
      <c r="D58" s="17"/>
      <c r="E58" s="27">
        <v>0</v>
      </c>
    </row>
    <row r="59" spans="1:5" s="18" customFormat="1" hidden="1" x14ac:dyDescent="0.25">
      <c r="A59" s="19" t="s">
        <v>23</v>
      </c>
      <c r="B59" s="21">
        <v>0</v>
      </c>
      <c r="C59" s="27"/>
      <c r="D59" s="17"/>
      <c r="E59" s="27">
        <v>0</v>
      </c>
    </row>
    <row r="60" spans="1:5" s="18" customFormat="1" hidden="1" x14ac:dyDescent="0.25">
      <c r="A60" s="19" t="s">
        <v>24</v>
      </c>
      <c r="B60" s="21">
        <v>0</v>
      </c>
      <c r="C60" s="27"/>
      <c r="D60" s="17"/>
      <c r="E60" s="27">
        <v>0</v>
      </c>
    </row>
    <row r="61" spans="1:5" s="18" customFormat="1" ht="15.75" hidden="1" x14ac:dyDescent="0.25">
      <c r="A61" s="22" t="s">
        <v>8</v>
      </c>
      <c r="B61" s="23" t="s">
        <v>25</v>
      </c>
      <c r="C61" s="26"/>
      <c r="D61" s="17"/>
      <c r="E61" s="17">
        <v>2</v>
      </c>
    </row>
    <row r="62" spans="1:5" hidden="1" x14ac:dyDescent="0.25">
      <c r="A62" s="7"/>
    </row>
    <row r="63" spans="1:5" ht="15.75" x14ac:dyDescent="0.25">
      <c r="A63" s="1" t="s">
        <v>26</v>
      </c>
    </row>
    <row r="64" spans="1:5" x14ac:dyDescent="0.25">
      <c r="A64" s="7" t="s">
        <v>6</v>
      </c>
      <c r="B64" s="38" t="s">
        <v>7</v>
      </c>
      <c r="C64" s="38"/>
      <c r="D64" s="38"/>
      <c r="E64" s="38"/>
    </row>
    <row r="65" spans="1:5" ht="15.75" x14ac:dyDescent="0.25">
      <c r="A65" s="15" t="s">
        <v>66</v>
      </c>
      <c r="B65" s="3">
        <v>0.55000000000000004</v>
      </c>
      <c r="C65" s="5">
        <v>0.45454545454545453</v>
      </c>
      <c r="D65" s="13">
        <v>0.69230769230769229</v>
      </c>
      <c r="E65" s="13">
        <f>2/2</f>
        <v>1</v>
      </c>
    </row>
    <row r="66" spans="1:5" x14ac:dyDescent="0.25">
      <c r="A66" s="7" t="s">
        <v>67</v>
      </c>
      <c r="B66" s="4">
        <v>0.45</v>
      </c>
      <c r="C66" s="13">
        <v>0.54545454545454541</v>
      </c>
      <c r="D66" s="5">
        <v>0.30769230769230771</v>
      </c>
      <c r="E66" s="5">
        <v>0</v>
      </c>
    </row>
    <row r="67" spans="1:5" ht="15.75" x14ac:dyDescent="0.25">
      <c r="A67" s="6" t="s">
        <v>8</v>
      </c>
      <c r="B67" s="9" t="s">
        <v>27</v>
      </c>
      <c r="C67" s="25">
        <v>55</v>
      </c>
      <c r="D67" s="2">
        <v>13</v>
      </c>
      <c r="E67" s="2">
        <v>2</v>
      </c>
    </row>
    <row r="68" spans="1:5" x14ac:dyDescent="0.25">
      <c r="A68" s="7"/>
    </row>
    <row r="69" spans="1:5" ht="15.75" x14ac:dyDescent="0.25">
      <c r="A69" s="1" t="s">
        <v>28</v>
      </c>
    </row>
    <row r="70" spans="1:5" x14ac:dyDescent="0.25">
      <c r="A70" s="7" t="s">
        <v>6</v>
      </c>
      <c r="B70" s="38" t="s">
        <v>7</v>
      </c>
      <c r="C70" s="38"/>
      <c r="D70" s="38"/>
      <c r="E70" s="38"/>
    </row>
    <row r="71" spans="1:5" ht="15.75" x14ac:dyDescent="0.25">
      <c r="A71" s="15" t="s">
        <v>66</v>
      </c>
      <c r="B71" s="4">
        <v>0.35</v>
      </c>
      <c r="C71" s="5">
        <v>0.43396226415094341</v>
      </c>
      <c r="D71" s="13">
        <v>0.73333333333333328</v>
      </c>
      <c r="E71" s="13">
        <f>2/2</f>
        <v>1</v>
      </c>
    </row>
    <row r="72" spans="1:5" ht="15.75" x14ac:dyDescent="0.25">
      <c r="A72" s="7" t="s">
        <v>67</v>
      </c>
      <c r="B72" s="3">
        <v>0.65</v>
      </c>
      <c r="C72" s="13">
        <v>0.56603773584905659</v>
      </c>
      <c r="D72" s="5">
        <v>0.26666666666666666</v>
      </c>
      <c r="E72" s="5">
        <v>0</v>
      </c>
    </row>
    <row r="73" spans="1:5" ht="15.75" x14ac:dyDescent="0.25">
      <c r="A73" s="6" t="s">
        <v>8</v>
      </c>
      <c r="B73" s="11" t="s">
        <v>29</v>
      </c>
      <c r="C73" s="25">
        <v>53</v>
      </c>
      <c r="D73" s="2">
        <v>15</v>
      </c>
      <c r="E73" s="2">
        <v>2</v>
      </c>
    </row>
    <row r="75" spans="1:5" ht="15.75" x14ac:dyDescent="0.25">
      <c r="A75" s="1" t="s">
        <v>30</v>
      </c>
    </row>
    <row r="76" spans="1:5" x14ac:dyDescent="0.25">
      <c r="A76" s="7" t="s">
        <v>6</v>
      </c>
      <c r="B76" s="38" t="s">
        <v>7</v>
      </c>
      <c r="C76" s="38"/>
      <c r="D76" s="38"/>
      <c r="E76" s="38"/>
    </row>
    <row r="77" spans="1:5" ht="15.75" x14ac:dyDescent="0.25">
      <c r="A77" s="15" t="s">
        <v>68</v>
      </c>
      <c r="B77" s="3">
        <v>0.48</v>
      </c>
      <c r="C77" s="13">
        <v>0.55813953488372092</v>
      </c>
      <c r="D77" s="5">
        <v>0.21428571428571427</v>
      </c>
      <c r="E77" s="5">
        <v>0</v>
      </c>
    </row>
    <row r="78" spans="1:5" x14ac:dyDescent="0.25">
      <c r="A78" s="7" t="s">
        <v>69</v>
      </c>
      <c r="B78" s="4">
        <v>0.35</v>
      </c>
      <c r="C78" s="5">
        <v>0.16279069767441862</v>
      </c>
      <c r="D78" s="5">
        <v>0.14285714285714285</v>
      </c>
      <c r="E78" s="5">
        <v>0</v>
      </c>
    </row>
    <row r="79" spans="1:5" x14ac:dyDescent="0.25">
      <c r="A79" s="7" t="s">
        <v>70</v>
      </c>
      <c r="B79" s="4">
        <v>0.09</v>
      </c>
      <c r="C79" s="5">
        <v>0.13953488372093023</v>
      </c>
      <c r="D79" s="5">
        <v>0.14285714285714285</v>
      </c>
      <c r="E79" s="5">
        <v>0</v>
      </c>
    </row>
    <row r="80" spans="1:5" x14ac:dyDescent="0.25">
      <c r="A80" s="7" t="s">
        <v>71</v>
      </c>
      <c r="B80" s="4">
        <v>0.09</v>
      </c>
      <c r="C80" s="5">
        <v>0.13953488372093023</v>
      </c>
      <c r="D80" s="13">
        <v>0.5</v>
      </c>
      <c r="E80" s="13">
        <f>2/2</f>
        <v>1</v>
      </c>
    </row>
    <row r="81" spans="1:5" ht="15.75" x14ac:dyDescent="0.25">
      <c r="A81" s="6" t="s">
        <v>8</v>
      </c>
      <c r="B81" s="9" t="s">
        <v>31</v>
      </c>
      <c r="C81" s="25">
        <v>43</v>
      </c>
      <c r="D81" s="25">
        <v>14</v>
      </c>
      <c r="E81" s="2">
        <v>2</v>
      </c>
    </row>
    <row r="82" spans="1:5" x14ac:dyDescent="0.25">
      <c r="A82" s="7"/>
    </row>
    <row r="83" spans="1:5" s="18" customFormat="1" hidden="1" x14ac:dyDescent="0.25">
      <c r="A83" s="19" t="s">
        <v>32</v>
      </c>
      <c r="B83" s="17"/>
      <c r="C83" s="27"/>
      <c r="D83" s="17"/>
      <c r="E83" s="17"/>
    </row>
    <row r="84" spans="1:5" s="18" customFormat="1" hidden="1" x14ac:dyDescent="0.25">
      <c r="A84" s="19" t="s">
        <v>6</v>
      </c>
      <c r="B84" s="37" t="s">
        <v>7</v>
      </c>
      <c r="C84" s="37"/>
      <c r="D84" s="37"/>
      <c r="E84" s="37"/>
    </row>
    <row r="85" spans="1:5" s="18" customFormat="1" ht="15.75" hidden="1" x14ac:dyDescent="0.25">
      <c r="A85" s="28" t="s">
        <v>33</v>
      </c>
      <c r="B85" s="20">
        <v>0.55000000000000004</v>
      </c>
      <c r="C85" s="27"/>
      <c r="D85" s="17"/>
      <c r="E85" s="17"/>
    </row>
    <row r="86" spans="1:5" s="18" customFormat="1" hidden="1" x14ac:dyDescent="0.25">
      <c r="A86" s="19" t="s">
        <v>34</v>
      </c>
      <c r="B86" s="21">
        <v>0.24</v>
      </c>
      <c r="C86" s="27"/>
      <c r="D86" s="17"/>
      <c r="E86" s="17"/>
    </row>
    <row r="87" spans="1:5" s="18" customFormat="1" hidden="1" x14ac:dyDescent="0.25">
      <c r="A87" s="19" t="s">
        <v>35</v>
      </c>
      <c r="B87" s="21">
        <v>0.03</v>
      </c>
      <c r="C87" s="27"/>
      <c r="D87" s="17"/>
      <c r="E87" s="17"/>
    </row>
    <row r="88" spans="1:5" s="18" customFormat="1" hidden="1" x14ac:dyDescent="0.25">
      <c r="A88" s="19" t="s">
        <v>36</v>
      </c>
      <c r="B88" s="21">
        <v>0.17</v>
      </c>
      <c r="C88" s="27"/>
      <c r="D88" s="17"/>
      <c r="E88" s="17"/>
    </row>
    <row r="89" spans="1:5" s="18" customFormat="1" hidden="1" x14ac:dyDescent="0.25">
      <c r="A89" s="19" t="s">
        <v>37</v>
      </c>
      <c r="B89" s="21">
        <v>0</v>
      </c>
      <c r="C89" s="27"/>
      <c r="D89" s="17"/>
      <c r="E89" s="17"/>
    </row>
    <row r="90" spans="1:5" s="18" customFormat="1" ht="15.75" hidden="1" x14ac:dyDescent="0.25">
      <c r="A90" s="22" t="s">
        <v>8</v>
      </c>
      <c r="B90" s="24" t="s">
        <v>27</v>
      </c>
      <c r="C90" s="27"/>
      <c r="D90" s="17"/>
      <c r="E90" s="17"/>
    </row>
    <row r="159" spans="27:27" x14ac:dyDescent="0.25">
      <c r="AA159" t="s">
        <v>72</v>
      </c>
    </row>
  </sheetData>
  <mergeCells count="11">
    <mergeCell ref="B46:E46"/>
    <mergeCell ref="B3:E3"/>
    <mergeCell ref="B10:E10"/>
    <mergeCell ref="B19:E19"/>
    <mergeCell ref="B28:E28"/>
    <mergeCell ref="B37:E37"/>
    <mergeCell ref="B55:E55"/>
    <mergeCell ref="B64:E64"/>
    <mergeCell ref="B70:E70"/>
    <mergeCell ref="B76:E76"/>
    <mergeCell ref="B84:E84"/>
  </mergeCells>
  <pageMargins left="0.7" right="0.7" top="0.75" bottom="0.75" header="0.3" footer="0.3"/>
  <pageSetup orientation="portrait" r:id="rId1"/>
  <ignoredErrors>
    <ignoredError sqref="B43 B34 B52 B61 B67 B73 B90 B8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EEC2EAE23904F823DD3883A954A8F" ma:contentTypeVersion="15" ma:contentTypeDescription="Create a new document." ma:contentTypeScope="" ma:versionID="c69281028e4e30718c0343943403ff2f">
  <xsd:schema xmlns:xsd="http://www.w3.org/2001/XMLSchema" xmlns:xs="http://www.w3.org/2001/XMLSchema" xmlns:p="http://schemas.microsoft.com/office/2006/metadata/properties" xmlns:ns1="http://schemas.microsoft.com/sharepoint/v3" xmlns:ns3="7280b135-620f-4148-9511-d32d511bb833" xmlns:ns4="6b467d97-9ca8-4eb6-a153-60e24a779bc7" targetNamespace="http://schemas.microsoft.com/office/2006/metadata/properties" ma:root="true" ma:fieldsID="95883979560a2b8710e1c66a5dc47261" ns1:_="" ns3:_="" ns4:_="">
    <xsd:import namespace="http://schemas.microsoft.com/sharepoint/v3"/>
    <xsd:import namespace="7280b135-620f-4148-9511-d32d511bb833"/>
    <xsd:import namespace="6b467d97-9ca8-4eb6-a153-60e24a779b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0b135-620f-4148-9511-d32d511bb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67d97-9ca8-4eb6-a153-60e24a779b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C372B-795A-4C83-8CAD-53E24747F037}">
  <ds:schemaRefs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6b467d97-9ca8-4eb6-a153-60e24a779bc7"/>
    <ds:schemaRef ds:uri="7280b135-620f-4148-9511-d32d511bb833"/>
  </ds:schemaRefs>
</ds:datastoreItem>
</file>

<file path=customXml/itemProps2.xml><?xml version="1.0" encoding="utf-8"?>
<ds:datastoreItem xmlns:ds="http://schemas.openxmlformats.org/officeDocument/2006/customXml" ds:itemID="{07FEB4FF-B3AC-490E-AD49-95D39B23D5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BB59A-C933-4AA3-AE2C-0300F29F0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80b135-620f-4148-9511-d32d511bb833"/>
    <ds:schemaRef ds:uri="6b467d97-9ca8-4eb6-a153-60e24a779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Angelita L Acebes</dc:creator>
  <cp:keywords/>
  <dc:description/>
  <cp:lastModifiedBy>Michaela Lubbers</cp:lastModifiedBy>
  <cp:revision/>
  <dcterms:created xsi:type="dcterms:W3CDTF">2020-03-30T15:39:50Z</dcterms:created>
  <dcterms:modified xsi:type="dcterms:W3CDTF">2022-10-27T16:43:02Z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0x01010028FEEC2EAE23904F823DD3883A954A8F</vt:lpwstr>
  </property>
</Properties>
</file>